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fsv-san\山県市\0310-企画財政課\B-10総括\B-10-02財政公表\-04財政状況資料集（県照会）☆\R5決算 財政状況資料集\"/>
    </mc:Choice>
  </mc:AlternateContent>
  <xr:revisionPtr revIDLastSave="0" documentId="13_ncr:1_{7C5D87DD-6075-448F-8FEF-8E1E7AAD830D}" xr6:coauthVersionLast="47" xr6:coauthVersionMax="47" xr10:uidLastSave="{00000000-0000-0000-0000-000000000000}"/>
  <bookViews>
    <workbookView xWindow="-108" yWindow="-108" windowWidth="23256" windowHeight="13896" tabRatio="57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BE34" i="10" l="1"/>
  <c r="BW34" i="10" l="1"/>
  <c r="BW35" i="10" s="1"/>
  <c r="BW36" i="10" s="1"/>
  <c r="BW37" i="10" s="1"/>
  <c r="BW38" i="10" s="1"/>
  <c r="BW39" i="10" s="1"/>
  <c r="CO34" i="10" l="1"/>
</calcChain>
</file>

<file path=xl/sharedStrings.xml><?xml version="1.0" encoding="utf-8"?>
<sst xmlns="http://schemas.openxmlformats.org/spreadsheetml/2006/main" count="1172" uniqueCount="588">
  <si>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</si>
  <si>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</si>
  <si>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</si>
  <si>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</si>
  <si>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</si>
  <si>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</si>
  <si>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</si>
  <si>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</si>
  <si>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</si>
  <si>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</si>
  <si>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</si>
  <si>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</si>
  <si>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</si>
  <si>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</si>
  <si>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</si>
  <si>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</si>
  <si>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</si>
  <si>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</si>
  <si>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</si>
  <si>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</si>
  <si>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</si>
  <si>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</si>
  <si>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</si>
  <si>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</si>
  <si>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</si>
  <si>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</si>
  <si>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</si>
  <si>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</si>
  <si>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</si>
  <si>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</si>
  <si>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</si>
  <si>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</si>
  <si>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</si>
  <si>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</si>
  <si>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</si>
  <si>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</si>
  <si>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</si>
  <si>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</si>
  <si>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</si>
  <si>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</si>
  <si>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</si>
  <si>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</si>
  <si>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</si>
  <si>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</si>
  <si>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</si>
  <si>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</si>
  <si>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</si>
  <si>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</si>
  <si>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</si>
  <si>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</si>
  <si>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</si>
  <si>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</si>
  <si>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</si>
  <si>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</si>
  <si>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</si>
  <si>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</si>
  <si>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</si>
  <si>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</si>
  <si>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</si>
  <si>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</si>
  <si>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</si>
  <si>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</si>
  <si>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</si>
  <si>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</si>
  <si>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</si>
  <si>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</si>
  <si>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</si>
  <si>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</si>
  <si>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</si>
  <si>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</si>
  <si>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</si>
  <si>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</si>
  <si>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</si>
  <si>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</si>
  <si>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</si>
  <si>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</si>
  <si>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</si>
  <si>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</si>
  <si>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</si>
  <si>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</si>
  <si>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</si>
  <si>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Ⅰ－２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</si>
  <si>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</si>
  <si>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</si>
  <si>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</si>
  <si>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</si>
  <si>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</si>
  <si>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</si>
  <si>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</si>
  <si>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</si>
  <si>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</si>
  <si>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</si>
  <si>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</si>
  <si>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</si>
  <si>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山県市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</si>
  <si>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</si>
  <si>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</si>
  <si>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</si>
  <si>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</si>
  <si>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</si>
  <si>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</si>
  <si>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</si>
  <si>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</si>
  <si>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</si>
  <si>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</si>
  <si>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</si>
  <si>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</si>
  <si>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</si>
  <si>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</si>
  <si>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</si>
  <si>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</si>
  <si>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</si>
  <si>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</si>
  <si>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</si>
  <si>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</si>
  <si>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</si>
  <si>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</si>
  <si>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</si>
  <si>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-6.8</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</si>
  <si>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</si>
  <si>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</si>
  <si>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</si>
  <si>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</si>
  <si>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</si>
  <si>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</si>
  <si>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</si>
  <si>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</si>
  <si>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</si>
  <si>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</si>
  <si>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</si>
  <si>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</si>
  <si>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</si>
  <si>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</si>
  <si>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</si>
  <si>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</si>
  <si>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</si>
  <si>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</si>
  <si>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</si>
  <si>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</si>
  <si>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</si>
  <si>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</si>
  <si>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</si>
  <si>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6"/>
  </si>
  <si>
    <t>うち日本人(％)</t>
    <phoneticPr fontId="5"/>
  </si>
  <si>
    <t>-1.8</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</si>
  <si>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</si>
  <si>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</si>
  <si>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</si>
  <si>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</si>
  <si>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</si>
  <si>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</si>
  <si>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</si>
  <si>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</si>
  <si>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</si>
  <si>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</si>
  <si>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</si>
  <si>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</si>
  <si>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</si>
  <si>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</si>
  <si>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</si>
  <si>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</si>
  <si>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</si>
  <si>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</si>
  <si>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</si>
  <si>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</si>
  <si>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</si>
  <si>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</si>
  <si>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</si>
  <si>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</si>
  <si>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</si>
  <si>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</si>
  <si>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</si>
  <si>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</si>
  <si>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</si>
  <si>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</si>
  <si>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</si>
  <si>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</si>
  <si>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</si>
  <si>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</si>
  <si>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</si>
  <si>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</si>
  <si>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</si>
  <si>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</si>
  <si>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</si>
  <si>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</si>
  <si>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</si>
  <si>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</si>
  <si>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</si>
  <si>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</si>
  <si>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</si>
  <si>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</si>
  <si>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</si>
  <si>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</si>
  <si>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</si>
  <si>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</si>
  <si>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</si>
  <si>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</si>
  <si>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</si>
  <si>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</si>
  <si>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</si>
  <si>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</si>
  <si>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</si>
  <si>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</si>
  <si>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岐阜県山県市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</si>
  <si>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</si>
  <si>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</si>
  <si>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</si>
  <si>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</si>
  <si>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</si>
  <si>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</si>
  <si>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</si>
  <si>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</si>
  <si>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</si>
  <si>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</si>
  <si>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</si>
  <si>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</si>
  <si>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</si>
  <si>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</si>
  <si>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</si>
  <si>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</si>
  <si>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</si>
  <si>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</si>
  <si>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</si>
  <si>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</si>
  <si>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</si>
  <si>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</si>
  <si>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</si>
  <si>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</si>
  <si>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</si>
  <si>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</si>
  <si>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</si>
  <si>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</si>
  <si>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</si>
  <si>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</si>
  <si>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</si>
  <si>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</si>
  <si>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</si>
  <si>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</si>
  <si>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</si>
  <si>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</si>
  <si>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</si>
  <si>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</si>
  <si>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</si>
  <si>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</si>
  <si>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</si>
  <si>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</si>
  <si>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</si>
  <si>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</si>
  <si>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</si>
  <si>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</si>
  <si>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</si>
  <si>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</si>
  <si>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</si>
  <si>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</si>
  <si>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</si>
  <si>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</si>
  <si>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</si>
  <si>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</si>
  <si>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</si>
  <si>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</si>
  <si>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</si>
  <si>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</si>
  <si>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</si>
  <si>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</si>
  <si>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</si>
  <si>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</si>
  <si>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</si>
  <si>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</si>
  <si>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</si>
  <si>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</si>
  <si>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</si>
  <si>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</si>
  <si>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</si>
  <si>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</si>
  <si>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</si>
  <si>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</si>
  <si>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</si>
  <si>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</si>
  <si>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</si>
  <si>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</si>
  <si>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</si>
  <si>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</si>
  <si>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</si>
  <si>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</si>
  <si>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</si>
  <si>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</si>
  <si>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</si>
  <si>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</si>
  <si>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</si>
  <si>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</si>
  <si>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</si>
  <si>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</si>
  <si>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</si>
  <si>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</si>
  <si>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</si>
  <si>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</si>
  <si>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</si>
  <si>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</si>
  <si>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</si>
  <si>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</si>
  <si>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</si>
  <si>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</si>
  <si>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</si>
  <si>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</si>
  <si>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</si>
  <si>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</si>
  <si>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</si>
  <si>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</si>
  <si>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</si>
  <si>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</si>
  <si>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</si>
  <si>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</si>
  <si>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</si>
  <si>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</si>
  <si>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</si>
  <si>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</si>
  <si>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</si>
  <si>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</si>
  <si>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</si>
  <si>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</si>
  <si>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</si>
  <si>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</si>
  <si>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</si>
  <si>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</si>
  <si>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</si>
  <si>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</si>
  <si>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</si>
  <si>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</si>
  <si>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</si>
  <si>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</si>
  <si>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</si>
  <si>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</si>
  <si>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</si>
  <si>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</si>
  <si>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</si>
  <si>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</si>
  <si>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</si>
  <si>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</si>
  <si>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</si>
  <si>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</si>
  <si>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</si>
  <si>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</si>
  <si>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</si>
  <si>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</si>
  <si>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</si>
  <si>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</si>
  <si>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</si>
  <si>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</si>
  <si>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</si>
  <si>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</si>
  <si>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</si>
  <si>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</si>
  <si>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</si>
  <si>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</si>
  <si>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岐阜県山県市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</si>
  <si>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</si>
  <si>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</si>
  <si>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</si>
  <si>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</si>
  <si>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</si>
  <si>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</si>
  <si>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</si>
  <si>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</si>
  <si>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</si>
  <si>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</si>
  <si>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</si>
  <si>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</si>
  <si>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</si>
  <si>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</si>
  <si>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</si>
  <si>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</si>
  <si>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</si>
  <si>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</si>
  <si>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</si>
  <si>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</si>
  <si>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</si>
  <si>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</si>
  <si>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</si>
  <si>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</si>
  <si>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</si>
  <si>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</si>
  <si>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</si>
  <si>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</si>
  <si>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</si>
  <si>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</si>
  <si>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</si>
  <si>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</si>
  <si>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</si>
  <si>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</si>
  <si>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</si>
  <si>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</si>
  <si>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</si>
  <si>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</si>
  <si>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</si>
  <si>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簡易水道事業特別会計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</si>
  <si>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</si>
  <si>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</si>
  <si>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</si>
  <si>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</si>
  <si>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</si>
  <si>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</si>
  <si>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</si>
  <si>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</si>
  <si>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</si>
  <si>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</si>
  <si>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</si>
  <si>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</si>
  <si>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</si>
  <si>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</si>
  <si>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</si>
  <si>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</si>
  <si>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</si>
  <si>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</si>
  <si>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</si>
  <si>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</si>
  <si>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</si>
  <si>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</si>
  <si>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</si>
  <si>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</si>
  <si>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</si>
  <si>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</si>
  <si>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</si>
  <si>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</si>
  <si>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</si>
  <si>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</si>
  <si>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</si>
  <si>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</si>
  <si>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</si>
  <si>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</si>
  <si>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</si>
  <si>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</si>
  <si>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</si>
  <si>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</si>
  <si>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</si>
  <si>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</si>
  <si>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</si>
  <si>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</si>
  <si>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</si>
  <si>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</si>
  <si>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</si>
  <si>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</si>
  <si>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</si>
  <si>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</si>
  <si>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</si>
  <si>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</si>
  <si>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</si>
  <si>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</si>
  <si>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</si>
  <si>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</si>
  <si>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</si>
  <si>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</si>
  <si>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</si>
  <si>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</si>
  <si>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</si>
  <si>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</si>
  <si>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</si>
  <si>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</si>
  <si>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</si>
  <si>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</si>
  <si>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</si>
  <si>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</si>
  <si>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</si>
  <si>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</si>
  <si>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</si>
  <si>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</si>
  <si>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</si>
  <si>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</si>
  <si>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</si>
  <si>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</si>
  <si>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</si>
  <si>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</si>
  <si>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</si>
  <si>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</si>
  <si>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</si>
  <si>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</si>
  <si>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</si>
  <si>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</si>
  <si>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</si>
  <si>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</si>
  <si>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</si>
  <si>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</si>
  <si>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</si>
  <si>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</si>
  <si>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</si>
  <si>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</si>
  <si>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</si>
  <si>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</si>
  <si>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</si>
  <si>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</si>
  <si>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</si>
  <si>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</si>
  <si>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</si>
  <si>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</si>
  <si>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</si>
  <si>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</si>
  <si>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</si>
  <si>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</si>
  <si>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</si>
  <si>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</si>
  <si>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</si>
  <si>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</si>
  <si>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</si>
  <si>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</si>
  <si>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</si>
  <si>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</si>
  <si>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</si>
  <si>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</si>
  <si>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</si>
  <si>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</si>
  <si>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</si>
  <si>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</si>
  <si>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</si>
  <si>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</si>
  <si>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</si>
  <si>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</si>
  <si>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</si>
  <si>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</si>
  <si>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</si>
  <si>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</si>
  <si>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</si>
  <si>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</si>
  <si>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</si>
  <si>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</si>
  <si>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</si>
  <si>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</si>
  <si>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</si>
  <si>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</si>
  <si>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</si>
  <si>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</si>
  <si>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</si>
  <si>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</si>
  <si>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5.60</t>
  </si>
  <si>
    <t>▲ 0.43</t>
  </si>
  <si>
    <t>▲ 1.07</t>
  </si>
  <si>
    <t>▲ 4.24</t>
  </si>
  <si>
    <t>水道事業会計</t>
  </si>
  <si>
    <t>一般会計</t>
  </si>
  <si>
    <t>下水道事業会計</t>
  </si>
  <si>
    <t>介護保険特別会計</t>
  </si>
  <si>
    <t>簡易水道事業特別会計</t>
  </si>
  <si>
    <t>国民健康保険特別会計</t>
  </si>
  <si>
    <t>後期高齢者医療特別会計</t>
  </si>
  <si>
    <t>その他会計（赤字）</t>
  </si>
  <si>
    <t>その他会計（黒字）</t>
  </si>
  <si>
    <t>R01</t>
    <phoneticPr fontId="5"/>
  </si>
  <si>
    <t>R02</t>
    <phoneticPr fontId="5"/>
  </si>
  <si>
    <t>R03</t>
    <phoneticPr fontId="5"/>
  </si>
  <si>
    <t>R04</t>
    <phoneticPr fontId="5"/>
  </si>
  <si>
    <t>R05</t>
    <phoneticPr fontId="5"/>
  </si>
  <si>
    <t>岐阜県市町村会館組合</t>
  </si>
  <si>
    <t>岐阜県市町村職員退職手当組合</t>
  </si>
  <si>
    <t>岐北衛生施設利用組合</t>
  </si>
  <si>
    <t>岐阜県地域児童発達支援センター組合</t>
  </si>
  <si>
    <t>岐阜県後期高齢者医療広域連合（一般会計分）</t>
  </si>
  <si>
    <t>岐阜県後期高齢者医療広域連合（特別会計分）</t>
  </si>
  <si>
    <t>山県市土地開発公社</t>
    <phoneticPr fontId="2"/>
  </si>
  <si>
    <t>○</t>
    <phoneticPr fontId="2"/>
  </si>
  <si>
    <t>基金繰入529百万円</t>
    <rPh sb="0" eb="2">
      <t>キキン</t>
    </rPh>
    <rPh sb="2" eb="4">
      <t>クリイレ</t>
    </rPh>
    <rPh sb="7" eb="9">
      <t>ヒャクマン</t>
    </rPh>
    <rPh sb="9" eb="10">
      <t>エン</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</si>
  <si>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</si>
  <si>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</si>
  <si>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</si>
  <si>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</si>
  <si>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</si>
  <si>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</si>
  <si>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</si>
  <si>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</si>
  <si>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</si>
  <si>
    <t>合併振興基金</t>
    <rPh sb="0" eb="2">
      <t>ガッペイ</t>
    </rPh>
    <rPh sb="2" eb="4">
      <t>シンコウ</t>
    </rPh>
    <rPh sb="4" eb="6">
      <t>キキン</t>
    </rPh>
    <phoneticPr fontId="5"/>
  </si>
  <si>
    <t>魅力あるまちづくり基金</t>
    <rPh sb="0" eb="2">
      <t>ミリョク</t>
    </rPh>
    <rPh sb="9" eb="11">
      <t>キキン</t>
    </rPh>
    <phoneticPr fontId="2"/>
  </si>
  <si>
    <t>ふるさと応援基金</t>
    <rPh sb="4" eb="6">
      <t>オウエン</t>
    </rPh>
    <rPh sb="6" eb="8">
      <t>キキン</t>
    </rPh>
    <phoneticPr fontId="2"/>
  </si>
  <si>
    <t>地域福祉基金</t>
    <rPh sb="0" eb="2">
      <t>チイキ</t>
    </rPh>
    <rPh sb="2" eb="4">
      <t>フクシ</t>
    </rPh>
    <rPh sb="4" eb="6">
      <t>キキン</t>
    </rPh>
    <phoneticPr fontId="2"/>
  </si>
  <si>
    <t>消防施設整備基金</t>
    <rPh sb="0" eb="2">
      <t>ショウボウ</t>
    </rPh>
    <rPh sb="2" eb="4">
      <t>シセツ</t>
    </rPh>
    <rPh sb="4" eb="6">
      <t>セイビ</t>
    </rPh>
    <rPh sb="6" eb="8">
      <t>キキン</t>
    </rPh>
    <phoneticPr fontId="2"/>
  </si>
  <si>
    <t>-</t>
    <phoneticPr fontId="2"/>
  </si>
  <si>
    <t>-</t>
    <phoneticPr fontId="2"/>
  </si>
  <si>
    <t>-</t>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</si>
  <si>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</si>
  <si>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</si>
  <si>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</si>
  <si>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</si>
  <si>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平成15年に合併し、施設をそのまま引き継いで利用しているため、施設数を削減・更新できておらず、有形固定資産減価償却率は年々高くなっている。類似団体と比べてもR05で3.9%高い。人口に比べ施設数が多く、日々の管理運営に多くの費用が発生しており、財政を圧迫する要因の一つになっている。
　将来負担比率については、近年の大規模な公共事業等により一時増加したものの、地方債の新規発行の抑制や計画的な償還により、全体としては減少傾向である。
　廃止や統合による施設改修・更新を軸に実施し、有形固定資産減価償却率の低減を図る。</t>
    <rPh sb="144" eb="146">
      <t>ショウライ</t>
    </rPh>
    <rPh sb="146" eb="148">
      <t>フタン</t>
    </rPh>
    <rPh sb="148" eb="150">
      <t>ヒリツ</t>
    </rPh>
    <rPh sb="156" eb="158">
      <t>キンネン</t>
    </rPh>
    <rPh sb="159" eb="162">
      <t>ダイキボ</t>
    </rPh>
    <rPh sb="163" eb="165">
      <t>コウキョウ</t>
    </rPh>
    <rPh sb="165" eb="167">
      <t>ジギョウ</t>
    </rPh>
    <rPh sb="167" eb="168">
      <t>トウ</t>
    </rPh>
    <rPh sb="181" eb="184">
      <t>チホウサイ</t>
    </rPh>
    <rPh sb="185" eb="187">
      <t>シンキ</t>
    </rPh>
    <rPh sb="187" eb="189">
      <t>ハッコウ</t>
    </rPh>
    <rPh sb="190" eb="192">
      <t>ヨクセイ</t>
    </rPh>
    <rPh sb="193" eb="196">
      <t>ケイカクテキ</t>
    </rPh>
    <rPh sb="197" eb="199">
      <t>ショウカン</t>
    </rPh>
    <rPh sb="203" eb="205">
      <t>ゼンタイ</t>
    </rPh>
    <rPh sb="209" eb="211">
      <t>ゲンショウ</t>
    </rPh>
    <rPh sb="211" eb="213">
      <t>ケイコウ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</si>
  <si>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</si>
  <si>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</si>
  <si>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</si>
  <si>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</si>
  <si>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</si>
  <si>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</si>
  <si>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R01からR05の5年間で1.8 %減少しているものの、類似団体と比べると0.8上回っており依然高い状況となっている。これは、本市は財政力指数が0.4と著しく低く自主財源に乏しい自治体であることから、各種ハード事業実施に際し、財源を地方債に依存せざるをえない状況が主に起因する。
　東海環状自動車道山県IC開通を契機としたまちづくりのためハード整備事業の後、美山支所周辺等を整備する北部地域拠点整備や廃棄物処理施設改修等の検討が続くが、その他の既存施設においても、廃止や統合による施設改修・更新を軸に、交付税算入率の高い有利な地方債を活用し、実質公債費比率の増加を抑制する必要がある。また、併せて今後増加が見込まれる公営企業等への繰出を精査していくことで、将来負担比率の増加を抑えていく必要がある。</t>
    <rPh sb="275" eb="277">
      <t>カツヨウ</t>
    </rPh>
    <rPh sb="318" eb="319">
      <t>ク</t>
    </rPh>
    <rPh sb="319" eb="320">
      <t>ダ</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</si>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</sst>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9B42B40B-A2C6-4E24-A485-6B824F06CBCB}"/>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74581</c:v>
                </c:pt>
                <c:pt idx="1">
                  <c:v>76347</c:v>
                </c:pt>
                <c:pt idx="2">
                  <c:v>69604</c:v>
                </c:pt>
                <c:pt idx="3">
                  <c:v>68410</c:v>
                </c:pt>
                <c:pt idx="4">
                  <c:v>73019</c:v>
                </c:pt>
              </c:numCache>
            </c:numRef>
          </c:val>
          <c:smooth val="0"/>
          <c:extLst>
            <c:ext xmlns:c16="http://schemas.microsoft.com/office/drawing/2014/chart" uri="{C3380CC4-5D6E-409C-BE32-E72D297353CC}">
              <c16:uniqueId val="{00000000-18B7-49C7-9125-4AD38049541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50160</c:v>
                </c:pt>
                <c:pt idx="1">
                  <c:v>114615</c:v>
                </c:pt>
                <c:pt idx="2">
                  <c:v>71975</c:v>
                </c:pt>
                <c:pt idx="3">
                  <c:v>57210</c:v>
                </c:pt>
                <c:pt idx="4">
                  <c:v>60476</c:v>
                </c:pt>
              </c:numCache>
            </c:numRef>
          </c:val>
          <c:smooth val="0"/>
          <c:extLst>
            <c:ext xmlns:c16="http://schemas.microsoft.com/office/drawing/2014/chart" uri="{C3380CC4-5D6E-409C-BE32-E72D297353CC}">
              <c16:uniqueId val="{00000001-18B7-49C7-9125-4AD38049541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2.6</c:v>
                </c:pt>
                <c:pt idx="1">
                  <c:v>1.29</c:v>
                </c:pt>
                <c:pt idx="2">
                  <c:v>8.5299999999999994</c:v>
                </c:pt>
                <c:pt idx="3">
                  <c:v>7.73</c:v>
                </c:pt>
                <c:pt idx="4">
                  <c:v>3.54</c:v>
                </c:pt>
              </c:numCache>
            </c:numRef>
          </c:val>
          <c:extLst>
            <c:ext xmlns:c16="http://schemas.microsoft.com/office/drawing/2014/chart" uri="{C3380CC4-5D6E-409C-BE32-E72D297353CC}">
              <c16:uniqueId val="{00000000-4E13-4078-92B4-E857F24A3DC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25.96</c:v>
                </c:pt>
                <c:pt idx="1">
                  <c:v>26.7</c:v>
                </c:pt>
                <c:pt idx="2">
                  <c:v>27.49</c:v>
                </c:pt>
                <c:pt idx="3">
                  <c:v>32.799999999999997</c:v>
                </c:pt>
                <c:pt idx="4">
                  <c:v>37.01</c:v>
                </c:pt>
              </c:numCache>
            </c:numRef>
          </c:val>
          <c:extLst>
            <c:ext xmlns:c16="http://schemas.microsoft.com/office/drawing/2014/chart" uri="{C3380CC4-5D6E-409C-BE32-E72D297353CC}">
              <c16:uniqueId val="{00000001-4E13-4078-92B4-E857F24A3DC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-5.6</c:v>
                </c:pt>
                <c:pt idx="1">
                  <c:v>-0.43</c:v>
                </c:pt>
                <c:pt idx="2">
                  <c:v>7.26</c:v>
                </c:pt>
                <c:pt idx="3">
                  <c:v>-1.07</c:v>
                </c:pt>
                <c:pt idx="4">
                  <c:v>-4.24</c:v>
                </c:pt>
              </c:numCache>
            </c:numRef>
          </c:val>
          <c:smooth val="0"/>
          <c:extLst>
            <c:ext xmlns:c16="http://schemas.microsoft.com/office/drawing/2014/chart" uri="{C3380CC4-5D6E-409C-BE32-E72D297353CC}">
              <c16:uniqueId val="{00000002-4E13-4078-92B4-E857F24A3DC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1.79</c:v>
                </c:pt>
                <c:pt idx="8">
                  <c:v>0</c:v>
                </c:pt>
                <c:pt idx="9">
                  <c:v>0</c:v>
                </c:pt>
              </c:numCache>
            </c:numRef>
          </c:val>
          <c:extLst>
            <c:ext xmlns:c16="http://schemas.microsoft.com/office/drawing/2014/chart" uri="{C3380CC4-5D6E-409C-BE32-E72D297353CC}">
              <c16:uniqueId val="{00000000-2D03-4695-A02D-6ECFFF5BC7A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D03-4695-A02D-6ECFFF5BC7A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D03-4695-A02D-6ECFFF5BC7A9}"/>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0.01</c:v>
                </c:pt>
                <c:pt idx="4">
                  <c:v>#N/A</c:v>
                </c:pt>
                <c:pt idx="5">
                  <c:v>0</c:v>
                </c:pt>
                <c:pt idx="6">
                  <c:v>#N/A</c:v>
                </c:pt>
                <c:pt idx="7">
                  <c:v>0.01</c:v>
                </c:pt>
                <c:pt idx="8">
                  <c:v>#N/A</c:v>
                </c:pt>
                <c:pt idx="9">
                  <c:v>0</c:v>
                </c:pt>
              </c:numCache>
            </c:numRef>
          </c:val>
          <c:extLst>
            <c:ext xmlns:c16="http://schemas.microsoft.com/office/drawing/2014/chart" uri="{C3380CC4-5D6E-409C-BE32-E72D297353CC}">
              <c16:uniqueId val="{00000003-2D03-4695-A02D-6ECFFF5BC7A9}"/>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0.06</c:v>
                </c:pt>
                <c:pt idx="2">
                  <c:v>#N/A</c:v>
                </c:pt>
                <c:pt idx="3">
                  <c:v>0.03</c:v>
                </c:pt>
                <c:pt idx="4">
                  <c:v>#N/A</c:v>
                </c:pt>
                <c:pt idx="5">
                  <c:v>0.13</c:v>
                </c:pt>
                <c:pt idx="6">
                  <c:v>#N/A</c:v>
                </c:pt>
                <c:pt idx="7">
                  <c:v>0.01</c:v>
                </c:pt>
                <c:pt idx="8">
                  <c:v>#N/A</c:v>
                </c:pt>
                <c:pt idx="9">
                  <c:v>0.01</c:v>
                </c:pt>
              </c:numCache>
            </c:numRef>
          </c:val>
          <c:extLst>
            <c:ext xmlns:c16="http://schemas.microsoft.com/office/drawing/2014/chart" uri="{C3380CC4-5D6E-409C-BE32-E72D297353CC}">
              <c16:uniqueId val="{00000004-2D03-4695-A02D-6ECFFF5BC7A9}"/>
            </c:ext>
          </c:extLst>
        </c:ser>
        <c:ser>
          <c:idx val="5"/>
          <c:order val="5"/>
          <c:tx>
            <c:strRef>
              <c:f>データシート!$A$32</c:f>
              <c:strCache>
                <c:ptCount val="1"/>
                <c:pt idx="0">
                  <c:v>簡易水道事業特別会計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c:v>
                </c:pt>
                <c:pt idx="2">
                  <c:v>#N/A</c:v>
                </c:pt>
                <c:pt idx="3">
                  <c:v>0.03</c:v>
                </c:pt>
                <c:pt idx="4">
                  <c:v>#N/A</c:v>
                </c:pt>
                <c:pt idx="5">
                  <c:v>0</c:v>
                </c:pt>
                <c:pt idx="6">
                  <c:v>#N/A</c:v>
                </c:pt>
                <c:pt idx="7">
                  <c:v>0</c:v>
                </c:pt>
                <c:pt idx="8">
                  <c:v>#N/A</c:v>
                </c:pt>
                <c:pt idx="9">
                  <c:v>0.04</c:v>
                </c:pt>
              </c:numCache>
            </c:numRef>
          </c:val>
          <c:extLst>
            <c:ext xmlns:c16="http://schemas.microsoft.com/office/drawing/2014/chart" uri="{C3380CC4-5D6E-409C-BE32-E72D297353CC}">
              <c16:uniqueId val="{00000005-2D03-4695-A02D-6ECFFF5BC7A9}"/>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0.02</c:v>
                </c:pt>
                <c:pt idx="2">
                  <c:v>#N/A</c:v>
                </c:pt>
                <c:pt idx="3">
                  <c:v>0.02</c:v>
                </c:pt>
                <c:pt idx="4">
                  <c:v>#N/A</c:v>
                </c:pt>
                <c:pt idx="5">
                  <c:v>0.56999999999999995</c:v>
                </c:pt>
                <c:pt idx="6">
                  <c:v>#N/A</c:v>
                </c:pt>
                <c:pt idx="7">
                  <c:v>0.1</c:v>
                </c:pt>
                <c:pt idx="8">
                  <c:v>#N/A</c:v>
                </c:pt>
                <c:pt idx="9">
                  <c:v>0.2</c:v>
                </c:pt>
              </c:numCache>
            </c:numRef>
          </c:val>
          <c:extLst>
            <c:ext xmlns:c16="http://schemas.microsoft.com/office/drawing/2014/chart" uri="{C3380CC4-5D6E-409C-BE32-E72D297353CC}">
              <c16:uniqueId val="{00000006-2D03-4695-A02D-6ECFFF5BC7A9}"/>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0.25</c:v>
                </c:pt>
              </c:numCache>
            </c:numRef>
          </c:val>
          <c:extLst>
            <c:ext xmlns:c16="http://schemas.microsoft.com/office/drawing/2014/chart" uri="{C3380CC4-5D6E-409C-BE32-E72D297353CC}">
              <c16:uniqueId val="{00000007-2D03-4695-A02D-6ECFFF5BC7A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2.59</c:v>
                </c:pt>
                <c:pt idx="2">
                  <c:v>#N/A</c:v>
                </c:pt>
                <c:pt idx="3">
                  <c:v>2.13</c:v>
                </c:pt>
                <c:pt idx="4">
                  <c:v>#N/A</c:v>
                </c:pt>
                <c:pt idx="5">
                  <c:v>8.5299999999999994</c:v>
                </c:pt>
                <c:pt idx="6">
                  <c:v>#N/A</c:v>
                </c:pt>
                <c:pt idx="7">
                  <c:v>7.73</c:v>
                </c:pt>
                <c:pt idx="8">
                  <c:v>#N/A</c:v>
                </c:pt>
                <c:pt idx="9">
                  <c:v>3.54</c:v>
                </c:pt>
              </c:numCache>
            </c:numRef>
          </c:val>
          <c:extLst>
            <c:ext xmlns:c16="http://schemas.microsoft.com/office/drawing/2014/chart" uri="{C3380CC4-5D6E-409C-BE32-E72D297353CC}">
              <c16:uniqueId val="{00000008-2D03-4695-A02D-6ECFFF5BC7A9}"/>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8.7799999999999994</c:v>
                </c:pt>
                <c:pt idx="2">
                  <c:v>#N/A</c:v>
                </c:pt>
                <c:pt idx="3">
                  <c:v>8.8000000000000007</c:v>
                </c:pt>
                <c:pt idx="4">
                  <c:v>#N/A</c:v>
                </c:pt>
                <c:pt idx="5">
                  <c:v>8.17</c:v>
                </c:pt>
                <c:pt idx="6">
                  <c:v>#N/A</c:v>
                </c:pt>
                <c:pt idx="7">
                  <c:v>5.58</c:v>
                </c:pt>
                <c:pt idx="8">
                  <c:v>#N/A</c:v>
                </c:pt>
                <c:pt idx="9">
                  <c:v>3.8</c:v>
                </c:pt>
              </c:numCache>
            </c:numRef>
          </c:val>
          <c:extLst>
            <c:ext xmlns:c16="http://schemas.microsoft.com/office/drawing/2014/chart" uri="{C3380CC4-5D6E-409C-BE32-E72D297353CC}">
              <c16:uniqueId val="{00000009-2D03-4695-A02D-6ECFFF5BC7A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1826</c:v>
                </c:pt>
                <c:pt idx="5">
                  <c:v>1665</c:v>
                </c:pt>
                <c:pt idx="8">
                  <c:v>1463</c:v>
                </c:pt>
                <c:pt idx="11">
                  <c:v>1431</c:v>
                </c:pt>
                <c:pt idx="14">
                  <c:v>1415</c:v>
                </c:pt>
              </c:numCache>
            </c:numRef>
          </c:val>
          <c:extLst>
            <c:ext xmlns:c16="http://schemas.microsoft.com/office/drawing/2014/chart" uri="{C3380CC4-5D6E-409C-BE32-E72D297353CC}">
              <c16:uniqueId val="{00000000-EE53-442E-B3BC-C313D0F54E9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E53-442E-B3BC-C313D0F54E9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E53-442E-B3BC-C313D0F54E9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E53-442E-B3BC-C313D0F54E9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603</c:v>
                </c:pt>
                <c:pt idx="3">
                  <c:v>608</c:v>
                </c:pt>
                <c:pt idx="6">
                  <c:v>637</c:v>
                </c:pt>
                <c:pt idx="9">
                  <c:v>633</c:v>
                </c:pt>
                <c:pt idx="12">
                  <c:v>609</c:v>
                </c:pt>
              </c:numCache>
            </c:numRef>
          </c:val>
          <c:extLst>
            <c:ext xmlns:c16="http://schemas.microsoft.com/office/drawing/2014/chart" uri="{C3380CC4-5D6E-409C-BE32-E72D297353CC}">
              <c16:uniqueId val="{00000004-EE53-442E-B3BC-C313D0F54E9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E53-442E-B3BC-C313D0F54E9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E53-442E-B3BC-C313D0F54E9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1968</c:v>
                </c:pt>
                <c:pt idx="3">
                  <c:v>1752</c:v>
                </c:pt>
                <c:pt idx="6">
                  <c:v>1453</c:v>
                </c:pt>
                <c:pt idx="9">
                  <c:v>1459</c:v>
                </c:pt>
                <c:pt idx="12">
                  <c:v>1571</c:v>
                </c:pt>
              </c:numCache>
            </c:numRef>
          </c:val>
          <c:extLst>
            <c:ext xmlns:c16="http://schemas.microsoft.com/office/drawing/2014/chart" uri="{C3380CC4-5D6E-409C-BE32-E72D297353CC}">
              <c16:uniqueId val="{00000007-EE53-442E-B3BC-C313D0F54E9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745</c:v>
                </c:pt>
                <c:pt idx="2">
                  <c:v>#N/A</c:v>
                </c:pt>
                <c:pt idx="3">
                  <c:v>#N/A</c:v>
                </c:pt>
                <c:pt idx="4">
                  <c:v>695</c:v>
                </c:pt>
                <c:pt idx="5">
                  <c:v>#N/A</c:v>
                </c:pt>
                <c:pt idx="6">
                  <c:v>#N/A</c:v>
                </c:pt>
                <c:pt idx="7">
                  <c:v>627</c:v>
                </c:pt>
                <c:pt idx="8">
                  <c:v>#N/A</c:v>
                </c:pt>
                <c:pt idx="9">
                  <c:v>#N/A</c:v>
                </c:pt>
                <c:pt idx="10">
                  <c:v>661</c:v>
                </c:pt>
                <c:pt idx="11">
                  <c:v>#N/A</c:v>
                </c:pt>
                <c:pt idx="12">
                  <c:v>#N/A</c:v>
                </c:pt>
                <c:pt idx="13">
                  <c:v>765</c:v>
                </c:pt>
                <c:pt idx="14">
                  <c:v>#N/A</c:v>
                </c:pt>
              </c:numCache>
            </c:numRef>
          </c:val>
          <c:smooth val="0"/>
          <c:extLst>
            <c:ext xmlns:c16="http://schemas.microsoft.com/office/drawing/2014/chart" uri="{C3380CC4-5D6E-409C-BE32-E72D297353CC}">
              <c16:uniqueId val="{00000008-EE53-442E-B3BC-C313D0F54E9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14538</c:v>
                </c:pt>
                <c:pt idx="5">
                  <c:v>14520</c:v>
                </c:pt>
                <c:pt idx="8">
                  <c:v>13602</c:v>
                </c:pt>
                <c:pt idx="11">
                  <c:v>12860</c:v>
                </c:pt>
                <c:pt idx="14">
                  <c:v>11835</c:v>
                </c:pt>
              </c:numCache>
            </c:numRef>
          </c:val>
          <c:extLst>
            <c:ext xmlns:c16="http://schemas.microsoft.com/office/drawing/2014/chart" uri="{C3380CC4-5D6E-409C-BE32-E72D297353CC}">
              <c16:uniqueId val="{00000000-0645-4FD3-8F99-00FC174D379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228</c:v>
                </c:pt>
                <c:pt idx="11">
                  <c:v>204</c:v>
                </c:pt>
                <c:pt idx="14">
                  <c:v>180</c:v>
                </c:pt>
              </c:numCache>
            </c:numRef>
          </c:val>
          <c:extLst>
            <c:ext xmlns:c16="http://schemas.microsoft.com/office/drawing/2014/chart" uri="{C3380CC4-5D6E-409C-BE32-E72D297353CC}">
              <c16:uniqueId val="{00000001-0645-4FD3-8F99-00FC174D379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6294</c:v>
                </c:pt>
                <c:pt idx="5">
                  <c:v>6625</c:v>
                </c:pt>
                <c:pt idx="8">
                  <c:v>7028</c:v>
                </c:pt>
                <c:pt idx="11">
                  <c:v>7176</c:v>
                </c:pt>
                <c:pt idx="14">
                  <c:v>7517</c:v>
                </c:pt>
              </c:numCache>
            </c:numRef>
          </c:val>
          <c:extLst>
            <c:ext xmlns:c16="http://schemas.microsoft.com/office/drawing/2014/chart" uri="{C3380CC4-5D6E-409C-BE32-E72D297353CC}">
              <c16:uniqueId val="{00000002-0645-4FD3-8F99-00FC174D379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645-4FD3-8F99-00FC174D379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645-4FD3-8F99-00FC174D379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645-4FD3-8F99-00FC174D379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1596</c:v>
                </c:pt>
                <c:pt idx="3">
                  <c:v>2147</c:v>
                </c:pt>
                <c:pt idx="6">
                  <c:v>2050</c:v>
                </c:pt>
                <c:pt idx="9">
                  <c:v>2002</c:v>
                </c:pt>
                <c:pt idx="12">
                  <c:v>1825</c:v>
                </c:pt>
              </c:numCache>
            </c:numRef>
          </c:val>
          <c:extLst>
            <c:ext xmlns:c16="http://schemas.microsoft.com/office/drawing/2014/chart" uri="{C3380CC4-5D6E-409C-BE32-E72D297353CC}">
              <c16:uniqueId val="{00000006-0645-4FD3-8F99-00FC174D379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3</c:v>
                </c:pt>
                <c:pt idx="9">
                  <c:v>4</c:v>
                </c:pt>
                <c:pt idx="12">
                  <c:v>2</c:v>
                </c:pt>
              </c:numCache>
            </c:numRef>
          </c:val>
          <c:extLst>
            <c:ext xmlns:c16="http://schemas.microsoft.com/office/drawing/2014/chart" uri="{C3380CC4-5D6E-409C-BE32-E72D297353CC}">
              <c16:uniqueId val="{00000007-0645-4FD3-8F99-00FC174D379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8113</c:v>
                </c:pt>
                <c:pt idx="3">
                  <c:v>7460</c:v>
                </c:pt>
                <c:pt idx="6">
                  <c:v>7215</c:v>
                </c:pt>
                <c:pt idx="9">
                  <c:v>6673</c:v>
                </c:pt>
                <c:pt idx="12">
                  <c:v>6122</c:v>
                </c:pt>
              </c:numCache>
            </c:numRef>
          </c:val>
          <c:extLst>
            <c:ext xmlns:c16="http://schemas.microsoft.com/office/drawing/2014/chart" uri="{C3380CC4-5D6E-409C-BE32-E72D297353CC}">
              <c16:uniqueId val="{00000008-0645-4FD3-8F99-00FC174D379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645-4FD3-8F99-00FC174D379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12848</c:v>
                </c:pt>
                <c:pt idx="3">
                  <c:v>12845</c:v>
                </c:pt>
                <c:pt idx="6">
                  <c:v>13101</c:v>
                </c:pt>
                <c:pt idx="9">
                  <c:v>12452</c:v>
                </c:pt>
                <c:pt idx="12">
                  <c:v>11810</c:v>
                </c:pt>
              </c:numCache>
            </c:numRef>
          </c:val>
          <c:extLst>
            <c:ext xmlns:c16="http://schemas.microsoft.com/office/drawing/2014/chart" uri="{C3380CC4-5D6E-409C-BE32-E72D297353CC}">
              <c16:uniqueId val="{0000000A-0645-4FD3-8F99-00FC174D379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1725</c:v>
                </c:pt>
                <c:pt idx="2">
                  <c:v>#N/A</c:v>
                </c:pt>
                <c:pt idx="3">
                  <c:v>#N/A</c:v>
                </c:pt>
                <c:pt idx="4">
                  <c:v>1307</c:v>
                </c:pt>
                <c:pt idx="5">
                  <c:v>#N/A</c:v>
                </c:pt>
                <c:pt idx="6">
                  <c:v>#N/A</c:v>
                </c:pt>
                <c:pt idx="7">
                  <c:v>1511</c:v>
                </c:pt>
                <c:pt idx="8">
                  <c:v>#N/A</c:v>
                </c:pt>
                <c:pt idx="9">
                  <c:v>#N/A</c:v>
                </c:pt>
                <c:pt idx="10">
                  <c:v>891</c:v>
                </c:pt>
                <c:pt idx="11">
                  <c:v>#N/A</c:v>
                </c:pt>
                <c:pt idx="12">
                  <c:v>#N/A</c:v>
                </c:pt>
                <c:pt idx="13">
                  <c:v>227</c:v>
                </c:pt>
                <c:pt idx="14">
                  <c:v>#N/A</c:v>
                </c:pt>
              </c:numCache>
            </c:numRef>
          </c:val>
          <c:smooth val="0"/>
          <c:extLst>
            <c:ext xmlns:c16="http://schemas.microsoft.com/office/drawing/2014/chart" uri="{C3380CC4-5D6E-409C-BE32-E72D297353CC}">
              <c16:uniqueId val="{0000000B-0645-4FD3-8F99-00FC174D379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2438</c:v>
                </c:pt>
                <c:pt idx="1">
                  <c:v>2819</c:v>
                </c:pt>
                <c:pt idx="2">
                  <c:v>3153</c:v>
                </c:pt>
              </c:numCache>
            </c:numRef>
          </c:val>
          <c:extLst>
            <c:ext xmlns:c16="http://schemas.microsoft.com/office/drawing/2014/chart" uri="{C3380CC4-5D6E-409C-BE32-E72D297353CC}">
              <c16:uniqueId val="{00000000-1A6D-4E5A-B63B-E8F3565D838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1223</c:v>
                </c:pt>
                <c:pt idx="1">
                  <c:v>1223</c:v>
                </c:pt>
                <c:pt idx="2">
                  <c:v>1264</c:v>
                </c:pt>
              </c:numCache>
            </c:numRef>
          </c:val>
          <c:extLst>
            <c:ext xmlns:c16="http://schemas.microsoft.com/office/drawing/2014/chart" uri="{C3380CC4-5D6E-409C-BE32-E72D297353CC}">
              <c16:uniqueId val="{00000001-1A6D-4E5A-B63B-E8F3565D838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3944</c:v>
                </c:pt>
                <c:pt idx="1">
                  <c:v>3798</c:v>
                </c:pt>
                <c:pt idx="2">
                  <c:v>3859</c:v>
                </c:pt>
              </c:numCache>
            </c:numRef>
          </c:val>
          <c:extLst>
            <c:ext xmlns:c16="http://schemas.microsoft.com/office/drawing/2014/chart" uri="{C3380CC4-5D6E-409C-BE32-E72D297353CC}">
              <c16:uniqueId val="{00000002-1A6D-4E5A-B63B-E8F3565D838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3.3819602575949473E-2"/>
                  <c:y val="-5.4681924541157181E-2"/>
                </c:manualLayout>
              </c:layout>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{7F7FDC5D-EA8F-4B5B-A86F-DE5F75404D67}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2F30-40D5-8C89-C076AA0390F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{4FA7790E-FB88-4298-9435-F4EA3CFB6627}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F30-40D5-8C89-C076AA0390F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{BDAAEB8A-A4C9-4169-A88C-1C7B28CC30D6}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F30-40D5-8C89-C076AA0390F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{01760B76-A173-4322-96BB-167B10275847}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F30-40D5-8C89-C076AA0390F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{CF1F3E83-4425-4FD9-BDEF-21340D7056EC}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F30-40D5-8C89-C076AA0390F6}"/>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{1CF55786-CD44-4C36-B5BA-04F51BA757AE}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2F30-40D5-8C89-C076AA0390F6}"/>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{8D087B3D-48A6-43B7-8416-606C4237028B}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2F30-40D5-8C89-C076AA0390F6}"/>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{AB06AAF6-986C-419B-8F2C-159967E0DB74}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2F30-40D5-8C89-C076AA0390F6}"/>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{46118D8B-FCF7-4800-A856-869C9DA2F573}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2F30-40D5-8C89-C076AA0390F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c:v>
                </c:pt>
                <c:pt idx="8">
                  <c:v>66.099999999999994</c:v>
                </c:pt>
                <c:pt idx="16">
                  <c:v>67.900000000000006</c:v>
                </c:pt>
                <c:pt idx="24">
                  <c:v>69.5</c:v>
                </c:pt>
                <c:pt idx="32">
                  <c:v>70.8</c:v>
                </c:pt>
              </c:numCache>
            </c:numRef>
          </c:xVal>
          <c:yVal>
            <c:numRef>
              <c:f>公会計指標分析・財政指標組合せ分析表!$BP$51:$DC$51</c:f>
              <c:numCache>
                <c:formatCode>#,##0.0;"▲ "#,##0.0</c:formatCode>
                <c:ptCount val="40"/>
                <c:pt idx="0">
                  <c:v>25.6</c:v>
                </c:pt>
                <c:pt idx="8">
                  <c:v>18.3</c:v>
                </c:pt>
                <c:pt idx="16">
                  <c:v>20.3</c:v>
                </c:pt>
                <c:pt idx="24">
                  <c:v>12.4</c:v>
                </c:pt>
                <c:pt idx="32">
                  <c:v>3.1</c:v>
                </c:pt>
              </c:numCache>
            </c:numRef>
          </c:yVal>
          <c:smooth val="0"/>
          <c:extLst>
            <c:ext xmlns:c16="http://schemas.microsoft.com/office/drawing/2014/chart" uri="{C3380CC4-5D6E-409C-BE32-E72D297353CC}">
              <c16:uniqueId val="{00000009-2F30-40D5-8C89-C076AA0390F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{396D61FC-722C-4C61-B18B-D7B1CE706A0B}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2F30-40D5-8C89-C076AA0390F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{AD24D623-007C-49A6-A203-83EF359ADA5E}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F30-40D5-8C89-C076AA0390F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{FC3780AA-78F6-4FD1-BCAA-9AB9CE32E321}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F30-40D5-8C89-C076AA0390F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{3B08E7BF-F632-44A7-8D03-D9E5B919FF24}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F30-40D5-8C89-C076AA0390F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{B25BAB5C-3BE2-49DE-A548-F19EE771AD9D}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F30-40D5-8C89-C076AA0390F6}"/>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{22041BE4-9741-4BAC-AA9D-4DFCB8ED26DA}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2F30-40D5-8C89-C076AA0390F6}"/>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{FDF55153-64E5-476A-92FA-536E25B1F5DE}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2F30-40D5-8C89-C076AA0390F6}"/>
                </c:ext>
              </c:extLst>
            </c:dLbl>
            <c:dLbl>
              <c:idx val="24"/>
              <c:layout>
                <c:manualLayout>
                  <c:x val="1.8038519257151803E-3"/>
                  <c:y val="-4.8373557896053063E-3"/>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{71F2F1AD-0B10-472E-B4AD-23454EB3D24E}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2F30-40D5-8C89-C076AA0390F6}"/>
                </c:ext>
              </c:extLst>
            </c:dLbl>
            <c:dLbl>
              <c:idx val="32"/>
              <c:layout>
                <c:manualLayout>
                  <c:x val="0"/>
                  <c:y val="-5.2199393905162607E-3"/>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{7F3D6D07-CFE1-4E89-8137-F943BA542B52}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2F30-40D5-8C89-C076AA0390F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62</c:v>
                </c:pt>
                <c:pt idx="16">
                  <c:v>63.2</c:v>
                </c:pt>
                <c:pt idx="24">
                  <c:v>65.3</c:v>
                </c:pt>
                <c:pt idx="32">
                  <c:v>66.900000000000006</c:v>
                </c:pt>
              </c:numCache>
            </c:numRef>
          </c:xVal>
          <c:yVal>
            <c:numRef>
              <c:f>公会計指標分析・財政指標組合せ分析表!$BP$55:$DC$55</c:f>
              <c:numCache>
                <c:formatCode>#,##0.0;"▲ "#,##0.0</c:formatCode>
                <c:ptCount val="40"/>
                <c:pt idx="0">
                  <c:v>49.7</c:v>
                </c:pt>
                <c:pt idx="8">
                  <c:v>37.299999999999997</c:v>
                </c:pt>
                <c:pt idx="16">
                  <c:v>25.4</c:v>
                </c:pt>
                <c:pt idx="24">
                  <c:v>17.600000000000001</c:v>
                </c:pt>
                <c:pt idx="32">
                  <c:v>17.2</c:v>
                </c:pt>
              </c:numCache>
            </c:numRef>
          </c:yVal>
          <c:smooth val="0"/>
          <c:extLst>
            <c:ext xmlns:c16="http://schemas.microsoft.com/office/drawing/2014/chart" uri="{C3380CC4-5D6E-409C-BE32-E72D297353CC}">
              <c16:uniqueId val="{00000013-2F30-40D5-8C89-C076AA0390F6}"/>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{B93968B2-242D-47F5-84C1-E8C986C7929E}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FA43-4EDD-9704-27096B53498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{B2E59E5E-E8C2-4806-8671-C74EEC37667D}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A43-4EDD-9704-27096B53498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{83C06971-22DD-4F98-A531-E848CF8A9A3D}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A43-4EDD-9704-27096B53498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{D0CD1A7F-743A-4F87-9FEC-D28F4CB311B6}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A43-4EDD-9704-27096B53498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{75DDD403-6F73-45A6-9F36-CEDBE7AD6FDF}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A43-4EDD-9704-27096B53498E}"/>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{41A421EE-7551-4DBD-9C1C-9081509CF634}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FA43-4EDD-9704-27096B53498E}"/>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{CE13005E-0670-401D-8830-859EBFB79384}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FA43-4EDD-9704-27096B53498E}"/>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{EED5513B-D091-488A-A16E-ABBC840C46F7}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FA43-4EDD-9704-27096B53498E}"/>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{03E150E1-77AC-481B-A167-8852232646F7}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FA43-4EDD-9704-27096B53498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11.2</c:v>
                </c:pt>
                <c:pt idx="8">
                  <c:v>10.5</c:v>
                </c:pt>
                <c:pt idx="16">
                  <c:v>9.6999999999999993</c:v>
                </c:pt>
                <c:pt idx="24">
                  <c:v>9.1</c:v>
                </c:pt>
                <c:pt idx="32">
                  <c:v>9.4</c:v>
                </c:pt>
              </c:numCache>
            </c:numRef>
          </c:xVal>
          <c:yVal>
            <c:numRef>
              <c:f>公会計指標分析・財政指標組合せ分析表!$BP$73:$DC$73</c:f>
              <c:numCache>
                <c:formatCode>#,##0.0;"▲ "#,##0.0</c:formatCode>
                <c:ptCount val="40"/>
                <c:pt idx="0">
                  <c:v>25.6</c:v>
                </c:pt>
                <c:pt idx="8">
                  <c:v>18.3</c:v>
                </c:pt>
                <c:pt idx="16">
                  <c:v>20.3</c:v>
                </c:pt>
                <c:pt idx="24">
                  <c:v>12.4</c:v>
                </c:pt>
                <c:pt idx="32">
                  <c:v>3.1</c:v>
                </c:pt>
              </c:numCache>
            </c:numRef>
          </c:yVal>
          <c:smooth val="0"/>
          <c:extLst>
            <c:ext xmlns:c16="http://schemas.microsoft.com/office/drawing/2014/chart" uri="{C3380CC4-5D6E-409C-BE32-E72D297353CC}">
              <c16:uniqueId val="{00000009-FA43-4EDD-9704-27096B53498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{0A994309-D88C-4424-BA16-144635A64FBA}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FA43-4EDD-9704-27096B53498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{EFF7DDB1-514A-442B-99AD-BB6793BD74FB}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A43-4EDD-9704-27096B53498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{16391005-DA82-459E-8073-EC7AA70009AC}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A43-4EDD-9704-27096B53498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{760683C8-2D68-4A57-BED7-93D2EE60433F}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A43-4EDD-9704-27096B53498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{2995D0CF-8FD7-4144-A7E8-105710EC0073}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A43-4EDD-9704-27096B53498E}"/>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{1BAFAEB2-7962-4976-8601-C231751A03B9}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FA43-4EDD-9704-27096B53498E}"/>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{29218FC9-6F97-4E9F-8D21-8FF58C9EB122}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FA43-4EDD-9704-27096B53498E}"/>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{B0152994-96B4-4961-9B0C-3C78A2C63B8E}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FA43-4EDD-9704-27096B53498E}"/>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{D9993800-F5ED-4021-881B-E34B8D62C621}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FA43-4EDD-9704-27096B53498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8.6</c:v>
                </c:pt>
                <c:pt idx="16">
                  <c:v>8.3000000000000007</c:v>
                </c:pt>
                <c:pt idx="24">
                  <c:v>8.4</c:v>
                </c:pt>
                <c:pt idx="32">
                  <c:v>8.6</c:v>
                </c:pt>
              </c:numCache>
            </c:numRef>
          </c:xVal>
          <c:yVal>
            <c:numRef>
              <c:f>公会計指標分析・財政指標組合せ分析表!$BP$77:$DC$77</c:f>
              <c:numCache>
                <c:formatCode>#,##0.0;"▲ "#,##0.0</c:formatCode>
                <c:ptCount val="40"/>
                <c:pt idx="0">
                  <c:v>49.7</c:v>
                </c:pt>
                <c:pt idx="8">
                  <c:v>37.299999999999997</c:v>
                </c:pt>
                <c:pt idx="16">
                  <c:v>25.4</c:v>
                </c:pt>
                <c:pt idx="24">
                  <c:v>17.600000000000001</c:v>
                </c:pt>
                <c:pt idx="32">
                  <c:v>17.2</c:v>
                </c:pt>
              </c:numCache>
            </c:numRef>
          </c:yVal>
          <c:smooth val="0"/>
          <c:extLst>
            <c:ext xmlns:c16="http://schemas.microsoft.com/office/drawing/2014/chart" uri="{C3380CC4-5D6E-409C-BE32-E72D297353CC}">
              <c16:uniqueId val="{00000013-FA43-4EDD-9704-27096B53498E}"/>
            </c:ext>
          </c:extLst>
        </c:ser>
        <c:dLbls>
          <c:showLegendKey val="0"/>
          <c:showVal val="1"/>
          <c:showCatName val="0"/>
          <c:showSerName val="0"/>
          <c:showPercent val="0"/>
          <c:showBubbleSize val="0"/>
        </c:dLbls>
        <c:axId val="84219776"/>
        <c:axId val="84234240"/>
      </c:scatterChart>
      <c:valAx>
        <c:axId val="84219776"/>
        <c:scaling>
          <c:orientation val="maxMin"/>
          <c:max val="12"/>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岐阜県山県市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一般会計の元利償還金は、平成</a:t>
          </a:r>
          <a:r>
            <a:rPr kumimoji="1" lang="en-US" altLang="ja-JP" sz="1400">
              <a:solidFill>
                <a:sysClr val="windowText" lastClr="000000"/>
              </a:solidFill>
              <a:latin typeface="ＭＳ ゴシック" pitchFamily="49" charset="-128"/>
              <a:ea typeface="ＭＳ ゴシック" pitchFamily="49" charset="-128"/>
            </a:rPr>
            <a:t>25</a:t>
          </a:r>
          <a:r>
            <a:rPr kumimoji="1" lang="ja-JP" altLang="en-US" sz="1400">
              <a:solidFill>
                <a:sysClr val="windowText" lastClr="000000"/>
              </a:solidFill>
              <a:latin typeface="ＭＳ ゴシック" pitchFamily="49" charset="-128"/>
              <a:ea typeface="ＭＳ ゴシック" pitchFamily="49" charset="-128"/>
            </a:rPr>
            <a:t>年度のピーク移行減少傾向であったが、近年実施されたバスターミナルを中心としたインフラへの集中的投資等への地方債活用により微増となった。今後、国土強靭化や脱炭素化、こども子育て支援に資する事業への地方債発行が見込まれることから、投資先の厳選を図るとともに、有利な起債の活用などにより、適正な比率の管理に努める。</a:t>
          </a:r>
        </a:p>
        <a:p>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岐阜県山県市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公債費等の償還額減少に伴う基準財政需要額算入見込額の減少があるものの、地方債借入額が償還額より少なかったことによる地方債現在高の減少が大きな要因となり、分子が減少している。</a:t>
          </a:r>
        </a:p>
        <a:p>
          <a:r>
            <a:rPr kumimoji="1" lang="ja-JP" altLang="en-US" sz="1400">
              <a:solidFill>
                <a:sysClr val="windowText" lastClr="000000"/>
              </a:solidFill>
              <a:latin typeface="ＭＳ ゴシック" pitchFamily="49" charset="-128"/>
              <a:ea typeface="ＭＳ ゴシック" pitchFamily="49" charset="-128"/>
            </a:rPr>
            <a:t>今後、過疎地域における過疎対策事業、緊急自然災害防止対策事業、こども子育て支援事業、公共施設等総合管理計画に基づく公共施設の更新等今後起債を伴う大規模事業が計画されているため、長期的視点に立ち、引き続き発行額に留意する必要がある。同時に、充当可能基金等将来財源の確保を進め、将来負担比率の分子構造の改善と財政健全化を推進する。</a:t>
          </a:r>
        </a:p>
        <a:p>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岐阜県山県市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年度末の基金残高は普通会計で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8,276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百万円増加した。これは財政調整基金が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百万円増加したことが主な原因である。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弾力的な運用を検討し、基金繰入については実質的な財源不足に伴う補填としての基金繰入の抑制に努めつつも、中長期的に取組むべき課題等においては、時期を逸することのないよう合併振興基金や魅力あるまちづくり基金等の特定目的基金の活用も視野に入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ふるさと応援基金については、令和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までにいただいたふるさと応援寄附金などを福祉の推進等健やかで安らかなまちづくり事業、公共交通等便利で快適なまちづくり事業、自然を守るまちづくり事業、農林業や商工業の推進事業、教育の充実と健全育成の推進の事業等に活用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ふるさと応援基金については、主に令和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年中にいただいた寄附金活用による基金取崩し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百万円に対して令和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年度中にいただいた寄附金の積立額が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百万円となったことから現在高が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弾力的な運用を検討し、基金繰入については、実質的な財源不足に伴う補填としての基金繰入の抑制に努める。また中長期的に取組むべき課題等においては、時期を逸することのないよう、合併振興基金や魅力あるまちづくり基金等の特定目的基金の活用も視野に入れ、予算措置を検討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年度にかけ予定している北部地域拠点整備事業や老朽化した施設等へのハード面への対応及び地域振興事業等のため、一定額を取り崩す予定。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魅力あるまちづくり基金：地域の特色を活かした事業実施のため、一定額を取り崩す予定。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百万円をピークに減少傾向にあったが、令和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年度以降は財源不足を補うための取崩しはなく、前年度と比較し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実質的な財源不足に伴う補填としての基金繰入の抑制に努めつつも、中長期的に取組むべき課題等においては、時期を逸することのないよう対応すべき予算措置については、基金の弾力的な運用を検討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年度と平成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年度に活用したのみで、平成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年度において基金繰入は行っていないため、前年度と比較して基金利子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百万円および普通交付税の再算定により後年の臨時財政対策債償還費として措置された臨時財政対策債償還基金費の積立額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百万円が増加した。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後年の臨時財政対策債の償還のほか、必要に応じて減債基金の活用も視野に入れ予算措置を行っていく。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4F410138-5D70-47B1-BAE2-4F403BD623F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3BC773DB-5D49-4429-BFD8-81FDD72C988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DAEA1D4A-11C8-41B3-8835-FBD83AE21CF9}"/>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2EACE15D-A4DF-47FC-AD71-A6460BCC1F10}"/>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C8D222BE-53BD-493A-8BFA-CAB863280E63}"/>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E92BFDBB-E088-42BC-BCB8-FB6F15795C73}"/>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岐阜県山県市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88EC5AEE-36B2-492B-A69C-3C562C74E93E}"/>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6581C2F7-5FB7-47C2-8504-8BF8775E4CD3}"/>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3E4C12AA-F4A5-40E2-AFDB-41CF6DF8D982}"/>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CA070D46-6764-4F7D-AC7B-22BB4E3F80CD}"/>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B1C1F81E-B5E7-434F-A0E4-8B0CFB4F9FB0}"/>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7E8B57BD-3F17-40CE-B4FE-B7D49A4D81EE}"/>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25,233
24,449
221.98
14,594,765
14,189,028
301,722
8,519,523
11,810,041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AC67EE01-0BAA-4333-AACE-DDFCE99170B1}"/>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2E5D8C73-79AF-4278-9A1B-BA222F46293B}"/>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DAADFEA-261F-4E0D-B36E-2635614E8B0F}"/>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24CFA9CF-9BEC-4230-8E76-B1E16C3637C7}"/>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1000FBF3-21FE-416F-80EA-B9D9DD1B7371}"/>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39BCC51E-E67F-4796-9643-DCC36E9406D0}"/>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24C6F2A7-8D08-4507-8194-D956339B653C}"/>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D24C0A56-1E3F-4086-A870-550B012F9C94}"/>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B933B684-9CFA-479C-BBA9-FA4AF5016752}"/>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C24050C9-0F05-4119-BDC1-2C232CAFDCEF}"/>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527B7126-A32E-4B62-9409-DBAA1B51D574}"/>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BE909722-D923-40DB-8323-84612C5BD1C3}"/>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9852E696-6993-43D9-A90E-EAEE8B46165F}"/>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4974907D-ADDB-4F5A-B56C-544B382880D4}"/>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C823FD5E-A25D-4A3E-AAAB-E62B73803D14}"/>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F3EFAE73-1483-4AAE-865F-42BDC212AEDB}"/>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2561A753-76FE-4A61-A3AD-74E12A8B901C}"/>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46AC5883-73B8-4722-9E19-4882B5A16643}"/>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349EBBB-97A0-41E5-B8EF-A9071FFAB2D4}"/>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DFBDBA26-56AC-4E5F-829F-8DE7C25A5AE7}"/>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F01A1CFE-0F3B-4C2D-8AF6-C8ACC34CD4B7}"/>
            </a:ext>
          </a:extLst>
        </xdr:cNvPr>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A3208422-B713-486E-BAB2-1CE3CB386230}"/>
            </a:ext>
          </a:extLst>
        </xdr:cNvPr>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9D532107-7CB4-4CFC-82AC-CA78015D259A}"/>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1059D850-669F-4694-8448-203241639826}"/>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56C168D2-4FD7-436E-B165-3C4EEFFD71DD}"/>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D9841D9D-21C5-4581-9611-6E795D5893CC}"/>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A3B11BD9-425B-436C-BF7B-F394D0AEA91E}"/>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84C989D2-E6BD-4973-9097-6DC8029A3F48}"/>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15640BC5-24C8-4D30-9F17-8E1BD06E20C6}"/>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7D0100C1-160B-4435-B98F-70D6CC570933}"/>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AF85B1EA-A660-4E31-A4D0-3D7DB7B32C1C}"/>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613C12DA-5658-4849-85CF-7E5B6D947659}"/>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1EDFBB7E-06F7-4108-A378-D49293D28742}"/>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A71525EA-3F6C-443E-BF53-DE58157D3CCC}"/>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8AFA5D17-C1E5-462B-B49D-4926C1BB3C39}"/>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有形固定資産減価償却率は、類似団体等と比べ、依然高い水準で推移している。本市は平成</a:t>
          </a:r>
          <a:r>
            <a:rPr kumimoji="1" lang="en-US" altLang="ja-JP" sz="1100">
              <a:latin typeface="ＭＳ Ｐゴシック" panose="020B0600070205080204" pitchFamily="50" charset="-128"/>
              <a:ea typeface="ＭＳ Ｐゴシック" panose="020B0600070205080204" pitchFamily="50" charset="-128"/>
            </a:rPr>
            <a:t>15</a:t>
          </a:r>
          <a:r>
            <a:rPr kumimoji="1" lang="ja-JP" altLang="en-US" sz="1100">
              <a:latin typeface="ＭＳ Ｐゴシック" panose="020B0600070205080204" pitchFamily="50" charset="-128"/>
              <a:ea typeface="ＭＳ Ｐゴシック" panose="020B0600070205080204" pitchFamily="50" charset="-128"/>
            </a:rPr>
            <a:t>年に</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町村合併し、そのまま施設を引き継いで使用しているため公共施設数が多く、主に昭和</a:t>
          </a:r>
          <a:r>
            <a:rPr kumimoji="1" lang="en-US" altLang="ja-JP" sz="1100">
              <a:latin typeface="ＭＳ Ｐゴシック" panose="020B0600070205080204" pitchFamily="50" charset="-128"/>
              <a:ea typeface="ＭＳ Ｐゴシック" panose="020B0600070205080204" pitchFamily="50" charset="-128"/>
            </a:rPr>
            <a:t>50</a:t>
          </a:r>
          <a:r>
            <a:rPr kumimoji="1" lang="ja-JP" altLang="en-US" sz="1100">
              <a:latin typeface="ＭＳ Ｐゴシック" panose="020B0600070205080204" pitchFamily="50" charset="-128"/>
              <a:ea typeface="ＭＳ Ｐゴシック" panose="020B0600070205080204" pitchFamily="50" charset="-128"/>
            </a:rPr>
            <a:t>年代に築造されている。今後老朽化により、数値増加が予想される。</a:t>
          </a:r>
        </a:p>
        <a:p>
          <a:r>
            <a:rPr kumimoji="1" lang="ja-JP" altLang="en-US" sz="1100">
              <a:latin typeface="ＭＳ Ｐゴシック" panose="020B0600070205080204" pitchFamily="50" charset="-128"/>
              <a:ea typeface="ＭＳ Ｐゴシック" panose="020B0600070205080204" pitchFamily="50" charset="-128"/>
            </a:rPr>
            <a:t>　公共施設等総合管理計画に基づき、既存施設で耐用年数を経過したものは除却し、統廃合により長寿命化する施設は改修工事等を行うことにより、数値の改善を推進していく必要がある。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1130B2BF-F5A6-4666-8124-E99915403230}"/>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C38DAFD0-AE27-4BF7-80EB-E5168F70C9A9}"/>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2B0AB0C0-DB73-4E52-9B99-5982CC4D74CF}"/>
            </a:ext>
          </a:extLst>
        </xdr:cNvPr>
        <xdr:cNvSpPr txBox="1"/>
      </xdr:nvSpPr>
      <xdr:spPr>
        <a:xfrm>
          <a:off x="721516" y="687913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6754745C-0E21-4C50-9E57-099EF765DACB}"/>
            </a:ext>
          </a:extLst>
        </xdr:cNvPr>
        <xdr:cNvCxnSpPr/>
      </xdr:nvCxnSpPr>
      <xdr:spPr>
        <a:xfrm>
          <a:off x="1127125" y="6668317"/>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9D3BD4E7-9606-4A62-95AE-012EC7DDE7F8}"/>
            </a:ext>
          </a:extLst>
        </xdr:cNvPr>
        <xdr:cNvSpPr txBox="1"/>
      </xdr:nvSpPr>
      <xdr:spPr>
        <a:xfrm>
          <a:off x="772811" y="657832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A6988D3E-9FC2-4849-B85A-59F9030B96FD}"/>
            </a:ext>
          </a:extLst>
        </xdr:cNvPr>
        <xdr:cNvCxnSpPr/>
      </xdr:nvCxnSpPr>
      <xdr:spPr>
        <a:xfrm>
          <a:off x="1127125" y="6367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2D6A2E42-042E-42A8-9980-B8BA7195CE20}"/>
            </a:ext>
          </a:extLst>
        </xdr:cNvPr>
        <xdr:cNvSpPr txBox="1"/>
      </xdr:nvSpPr>
      <xdr:spPr>
        <a:xfrm>
          <a:off x="772811" y="62775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4393B158-D983-47AE-94C5-5766E1C05999}"/>
            </a:ext>
          </a:extLst>
        </xdr:cNvPr>
        <xdr:cNvCxnSpPr/>
      </xdr:nvCxnSpPr>
      <xdr:spPr>
        <a:xfrm>
          <a:off x="1127125" y="6066699"/>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6CDBA81C-6AFA-49F3-A2FC-1D81410255FD}"/>
            </a:ext>
          </a:extLst>
        </xdr:cNvPr>
        <xdr:cNvSpPr txBox="1"/>
      </xdr:nvSpPr>
      <xdr:spPr>
        <a:xfrm>
          <a:off x="772811" y="597289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FB2502BF-59EC-41E6-B882-E62D499AB2C5}"/>
            </a:ext>
          </a:extLst>
        </xdr:cNvPr>
        <xdr:cNvCxnSpPr/>
      </xdr:nvCxnSpPr>
      <xdr:spPr>
        <a:xfrm>
          <a:off x="1127125" y="5765891"/>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046BA8FD-D03F-4882-96BA-1D8C5A30CDD0}"/>
            </a:ext>
          </a:extLst>
        </xdr:cNvPr>
        <xdr:cNvSpPr txBox="1"/>
      </xdr:nvSpPr>
      <xdr:spPr>
        <a:xfrm>
          <a:off x="772811" y="567209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231EDAF6-034B-4822-8283-A81355BBA6C9}"/>
            </a:ext>
          </a:extLst>
        </xdr:cNvPr>
        <xdr:cNvCxnSpPr/>
      </xdr:nvCxnSpPr>
      <xdr:spPr>
        <a:xfrm>
          <a:off x="1127125" y="5465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FBBB738D-C52A-4CE4-9916-E95088B4D678}"/>
            </a:ext>
          </a:extLst>
        </xdr:cNvPr>
        <xdr:cNvSpPr txBox="1"/>
      </xdr:nvSpPr>
      <xdr:spPr>
        <a:xfrm>
          <a:off x="772811" y="5371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35B7BB3A-A693-4912-8E2C-58FF40F276AA}"/>
            </a:ext>
          </a:extLst>
        </xdr:cNvPr>
        <xdr:cNvCxnSpPr/>
      </xdr:nvCxnSpPr>
      <xdr:spPr>
        <a:xfrm>
          <a:off x="1127125" y="5160463"/>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6848D91A-F723-478E-8BE3-3B8CCDD12BD6}"/>
            </a:ext>
          </a:extLst>
        </xdr:cNvPr>
        <xdr:cNvSpPr txBox="1"/>
      </xdr:nvSpPr>
      <xdr:spPr>
        <a:xfrm>
          <a:off x="772811" y="507047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B2D6720E-2E3E-4E2A-947A-7CD96CB40770}"/>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BFDD3FBE-2DA1-4673-8D1E-9D1BF79E7733}"/>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EDFBD559-9A2B-4CE9-AAD9-A900C57E8050}"/>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118564</xdr:rowOff>
    </xdr:from>
    <xdr:to>
      <xdr:col>23</xdr:col>
      <xdr:colOff>85090</xdr:colOff>
      <xdr:row>34</xdr:row>
      <xdr:rowOff>125640</xdr:rowOff>
    </xdr:to>
    <xdr:cxnSp macro="">
      <xdr:nvCxnSpPr>
        <xdr:cNvPr id="67" name="直線コネクタ 66">
          <a:extLst>
            <a:ext uri="{FF2B5EF4-FFF2-40B4-BE49-F238E27FC236}">
              <a16:creationId xmlns:a16="http://schemas.microsoft.com/office/drawing/2014/main" id="{F57F6B3D-5C1E-4B5E-A205-B67ADA0F76A1}"/>
            </a:ext>
          </a:extLst>
        </xdr:cNvPr>
        <xdr:cNvCxnSpPr/>
      </xdr:nvCxnSpPr>
      <xdr:spPr>
        <a:xfrm flipV="1">
          <a:off x="4206240" y="5246824"/>
          <a:ext cx="1270" cy="1348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129467</xdr:rowOff>
    </xdr:from>
    <xdr:ext cx="405111" cy="259045"/>
    <xdr:sp macro="" textlink="">
      <xdr:nvSpPr>
        <xdr:cNvPr id="68" name="有形固定資産減価償却率最小値テキスト">
          <a:extLst>
            <a:ext uri="{FF2B5EF4-FFF2-40B4-BE49-F238E27FC236}">
              <a16:creationId xmlns:a16="http://schemas.microsoft.com/office/drawing/2014/main" id="{8474C3B2-C8F9-42D2-97C3-6C3237E5DC4E}"/>
            </a:ext>
          </a:extLst>
        </xdr:cNvPr>
        <xdr:cNvSpPr txBox="1"/>
      </xdr:nvSpPr>
      <xdr:spPr>
        <a:xfrm>
          <a:off x="4258945" y="6598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125640</xdr:rowOff>
    </xdr:from>
    <xdr:to>
      <xdr:col>23</xdr:col>
      <xdr:colOff>174625</xdr:colOff>
      <xdr:row>34</xdr:row>
      <xdr:rowOff>125640</xdr:rowOff>
    </xdr:to>
    <xdr:cxnSp macro="">
      <xdr:nvCxnSpPr>
        <xdr:cNvPr id="69" name="直線コネクタ 68">
          <a:extLst>
            <a:ext uri="{FF2B5EF4-FFF2-40B4-BE49-F238E27FC236}">
              <a16:creationId xmlns:a16="http://schemas.microsoft.com/office/drawing/2014/main" id="{B1A21DF1-4526-4A8F-A329-30D514D6C785}"/>
            </a:ext>
          </a:extLst>
        </xdr:cNvPr>
        <xdr:cNvCxnSpPr/>
      </xdr:nvCxnSpPr>
      <xdr:spPr>
        <a:xfrm>
          <a:off x="4119245" y="6595020"/>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65241</xdr:rowOff>
    </xdr:from>
    <xdr:ext cx="405111" cy="259045"/>
    <xdr:sp macro="" textlink="">
      <xdr:nvSpPr>
        <xdr:cNvPr id="70" name="有形固定資産減価償却率最大値テキスト">
          <a:extLst>
            <a:ext uri="{FF2B5EF4-FFF2-40B4-BE49-F238E27FC236}">
              <a16:creationId xmlns:a16="http://schemas.microsoft.com/office/drawing/2014/main" id="{5EB6F1EC-1872-421A-BB36-8D7F966B7C21}"/>
            </a:ext>
          </a:extLst>
        </xdr:cNvPr>
        <xdr:cNvSpPr txBox="1"/>
      </xdr:nvSpPr>
      <xdr:spPr>
        <a:xfrm>
          <a:off x="4258945" y="5025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118564</xdr:rowOff>
    </xdr:from>
    <xdr:to>
      <xdr:col>23</xdr:col>
      <xdr:colOff>174625</xdr:colOff>
      <xdr:row>26</xdr:row>
      <xdr:rowOff>118564</xdr:rowOff>
    </xdr:to>
    <xdr:cxnSp macro="">
      <xdr:nvCxnSpPr>
        <xdr:cNvPr id="71" name="直線コネクタ 70">
          <a:extLst>
            <a:ext uri="{FF2B5EF4-FFF2-40B4-BE49-F238E27FC236}">
              <a16:creationId xmlns:a16="http://schemas.microsoft.com/office/drawing/2014/main" id="{87715E66-E77B-4A12-B0C9-DC40E8FB47C7}"/>
            </a:ext>
          </a:extLst>
        </xdr:cNvPr>
        <xdr:cNvCxnSpPr/>
      </xdr:nvCxnSpPr>
      <xdr:spPr>
        <a:xfrm>
          <a:off x="4119245" y="5246824"/>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148153</xdr:rowOff>
    </xdr:from>
    <xdr:ext cx="405111" cy="259045"/>
    <xdr:sp macro="" textlink="">
      <xdr:nvSpPr>
        <xdr:cNvPr id="72" name="有形固定資産減価償却率平均値テキスト">
          <a:extLst>
            <a:ext uri="{FF2B5EF4-FFF2-40B4-BE49-F238E27FC236}">
              <a16:creationId xmlns:a16="http://schemas.microsoft.com/office/drawing/2014/main" id="{96D66947-6362-4130-9549-426BD04309C8}"/>
            </a:ext>
          </a:extLst>
        </xdr:cNvPr>
        <xdr:cNvSpPr txBox="1"/>
      </xdr:nvSpPr>
      <xdr:spPr>
        <a:xfrm>
          <a:off x="4258945" y="57793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125276</xdr:rowOff>
    </xdr:from>
    <xdr:to>
      <xdr:col>23</xdr:col>
      <xdr:colOff>136525</xdr:colOff>
      <xdr:row>31</xdr:row>
      <xdr:rowOff>55426</xdr:rowOff>
    </xdr:to>
    <xdr:sp macro="" textlink="">
      <xdr:nvSpPr>
        <xdr:cNvPr id="73" name="フローチャート: 判断 72">
          <a:extLst>
            <a:ext uri="{FF2B5EF4-FFF2-40B4-BE49-F238E27FC236}">
              <a16:creationId xmlns:a16="http://schemas.microsoft.com/office/drawing/2014/main" id="{F14FD48E-8EDC-4083-A5CB-49FD4565262E}"/>
            </a:ext>
          </a:extLst>
        </xdr:cNvPr>
        <xdr:cNvSpPr/>
      </xdr:nvSpPr>
      <xdr:spPr>
        <a:xfrm>
          <a:off x="4157345" y="59240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75928</xdr:rowOff>
    </xdr:from>
    <xdr:to>
      <xdr:col>19</xdr:col>
      <xdr:colOff>187325</xdr:colOff>
      <xdr:row>31</xdr:row>
      <xdr:rowOff>6078</xdr:rowOff>
    </xdr:to>
    <xdr:sp macro="" textlink="">
      <xdr:nvSpPr>
        <xdr:cNvPr id="74" name="フローチャート: 判断 73">
          <a:extLst>
            <a:ext uri="{FF2B5EF4-FFF2-40B4-BE49-F238E27FC236}">
              <a16:creationId xmlns:a16="http://schemas.microsoft.com/office/drawing/2014/main" id="{E0E83F86-594E-4504-982A-F9CF802BBCDF}"/>
            </a:ext>
          </a:extLst>
        </xdr:cNvPr>
        <xdr:cNvSpPr/>
      </xdr:nvSpPr>
      <xdr:spPr>
        <a:xfrm>
          <a:off x="3537585" y="587474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11158</xdr:rowOff>
    </xdr:from>
    <xdr:to>
      <xdr:col>15</xdr:col>
      <xdr:colOff>187325</xdr:colOff>
      <xdr:row>30</xdr:row>
      <xdr:rowOff>112758</xdr:rowOff>
    </xdr:to>
    <xdr:sp macro="" textlink="">
      <xdr:nvSpPr>
        <xdr:cNvPr id="75" name="フローチャート: 判断 74">
          <a:extLst>
            <a:ext uri="{FF2B5EF4-FFF2-40B4-BE49-F238E27FC236}">
              <a16:creationId xmlns:a16="http://schemas.microsoft.com/office/drawing/2014/main" id="{C442609D-C45F-44A0-9F53-662121E6D35D}"/>
            </a:ext>
          </a:extLst>
        </xdr:cNvPr>
        <xdr:cNvSpPr/>
      </xdr:nvSpPr>
      <xdr:spPr>
        <a:xfrm>
          <a:off x="2867025" y="580997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145597</xdr:rowOff>
    </xdr:from>
    <xdr:to>
      <xdr:col>11</xdr:col>
      <xdr:colOff>187325</xdr:colOff>
      <xdr:row>30</xdr:row>
      <xdr:rowOff>75747</xdr:rowOff>
    </xdr:to>
    <xdr:sp macro="" textlink="">
      <xdr:nvSpPr>
        <xdr:cNvPr id="76" name="フローチャート: 判断 75">
          <a:extLst>
            <a:ext uri="{FF2B5EF4-FFF2-40B4-BE49-F238E27FC236}">
              <a16:creationId xmlns:a16="http://schemas.microsoft.com/office/drawing/2014/main" id="{3E1CB491-7153-4E2A-B5E6-A012298B942F}"/>
            </a:ext>
          </a:extLst>
        </xdr:cNvPr>
        <xdr:cNvSpPr/>
      </xdr:nvSpPr>
      <xdr:spPr>
        <a:xfrm>
          <a:off x="2196465" y="577677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90079</xdr:rowOff>
    </xdr:from>
    <xdr:to>
      <xdr:col>7</xdr:col>
      <xdr:colOff>187325</xdr:colOff>
      <xdr:row>30</xdr:row>
      <xdr:rowOff>20229</xdr:rowOff>
    </xdr:to>
    <xdr:sp macro="" textlink="">
      <xdr:nvSpPr>
        <xdr:cNvPr id="77" name="フローチャート: 判断 76">
          <a:extLst>
            <a:ext uri="{FF2B5EF4-FFF2-40B4-BE49-F238E27FC236}">
              <a16:creationId xmlns:a16="http://schemas.microsoft.com/office/drawing/2014/main" id="{39E0C807-9CD4-44F0-B065-DE6A072758A9}"/>
            </a:ext>
          </a:extLst>
        </xdr:cNvPr>
        <xdr:cNvSpPr/>
      </xdr:nvSpPr>
      <xdr:spPr>
        <a:xfrm>
          <a:off x="1525905" y="572125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5F270C17-631F-439E-B64F-CB3D582A28B7}"/>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E0CEF9A5-9288-4DA9-A4D9-E5CCE3CC68F3}"/>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3F85DBA3-3B04-4EC5-AC5D-96143899D0F7}"/>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539DAA4F-5A8D-44CF-BB6F-5D6A2AB01A8E}"/>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57E0F56D-4293-41E6-9FE8-59D59286F853}"/>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74114</xdr:rowOff>
    </xdr:from>
    <xdr:to>
      <xdr:col>23</xdr:col>
      <xdr:colOff>136525</xdr:colOff>
      <xdr:row>32</xdr:row>
      <xdr:rowOff>4264</xdr:rowOff>
    </xdr:to>
    <xdr:sp macro="" textlink="">
      <xdr:nvSpPr>
        <xdr:cNvPr id="83" name="楕円 82">
          <a:extLst>
            <a:ext uri="{FF2B5EF4-FFF2-40B4-BE49-F238E27FC236}">
              <a16:creationId xmlns:a16="http://schemas.microsoft.com/office/drawing/2014/main" id="{54C969BD-DEDD-45EB-9609-62ADFABE6263}"/>
            </a:ext>
          </a:extLst>
        </xdr:cNvPr>
        <xdr:cNvSpPr/>
      </xdr:nvSpPr>
      <xdr:spPr>
        <a:xfrm>
          <a:off x="4157345" y="60405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52541</xdr:rowOff>
    </xdr:from>
    <xdr:ext cx="405111" cy="259045"/>
    <xdr:sp macro="" textlink="">
      <xdr:nvSpPr>
        <xdr:cNvPr id="84" name="有形固定資産減価償却率該当値テキスト">
          <a:extLst>
            <a:ext uri="{FF2B5EF4-FFF2-40B4-BE49-F238E27FC236}">
              <a16:creationId xmlns:a16="http://schemas.microsoft.com/office/drawing/2014/main" id="{21E6FDD7-DB47-49DE-A903-006E65FF2C4A}"/>
            </a:ext>
          </a:extLst>
        </xdr:cNvPr>
        <xdr:cNvSpPr txBox="1"/>
      </xdr:nvSpPr>
      <xdr:spPr>
        <a:xfrm>
          <a:off x="4258945" y="6019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34018</xdr:rowOff>
    </xdr:from>
    <xdr:to>
      <xdr:col>19</xdr:col>
      <xdr:colOff>187325</xdr:colOff>
      <xdr:row>31</xdr:row>
      <xdr:rowOff>135618</xdr:rowOff>
    </xdr:to>
    <xdr:sp macro="" textlink="">
      <xdr:nvSpPr>
        <xdr:cNvPr id="85" name="楕円 84">
          <a:extLst>
            <a:ext uri="{FF2B5EF4-FFF2-40B4-BE49-F238E27FC236}">
              <a16:creationId xmlns:a16="http://schemas.microsoft.com/office/drawing/2014/main" id="{7F58633C-3459-43E5-800E-E776DBC94481}"/>
            </a:ext>
          </a:extLst>
        </xdr:cNvPr>
        <xdr:cNvSpPr/>
      </xdr:nvSpPr>
      <xdr:spPr>
        <a:xfrm>
          <a:off x="3537585" y="600047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84818</xdr:rowOff>
    </xdr:from>
    <xdr:to>
      <xdr:col>23</xdr:col>
      <xdr:colOff>85725</xdr:colOff>
      <xdr:row>31</xdr:row>
      <xdr:rowOff>124914</xdr:rowOff>
    </xdr:to>
    <xdr:cxnSp macro="">
      <xdr:nvCxnSpPr>
        <xdr:cNvPr id="86" name="直線コネクタ 85">
          <a:extLst>
            <a:ext uri="{FF2B5EF4-FFF2-40B4-BE49-F238E27FC236}">
              <a16:creationId xmlns:a16="http://schemas.microsoft.com/office/drawing/2014/main" id="{174BB457-C789-4614-B65D-86443C3E5E85}"/>
            </a:ext>
          </a:extLst>
        </xdr:cNvPr>
        <xdr:cNvCxnSpPr/>
      </xdr:nvCxnSpPr>
      <xdr:spPr>
        <a:xfrm>
          <a:off x="3588385" y="6051278"/>
          <a:ext cx="61976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156119</xdr:rowOff>
    </xdr:from>
    <xdr:to>
      <xdr:col>15</xdr:col>
      <xdr:colOff>187325</xdr:colOff>
      <xdr:row>31</xdr:row>
      <xdr:rowOff>86269</xdr:rowOff>
    </xdr:to>
    <xdr:sp macro="" textlink="">
      <xdr:nvSpPr>
        <xdr:cNvPr id="87" name="楕円 86">
          <a:extLst>
            <a:ext uri="{FF2B5EF4-FFF2-40B4-BE49-F238E27FC236}">
              <a16:creationId xmlns:a16="http://schemas.microsoft.com/office/drawing/2014/main" id="{347C1EAC-3A51-472E-B8AC-57A2FDC515AE}"/>
            </a:ext>
          </a:extLst>
        </xdr:cNvPr>
        <xdr:cNvSpPr/>
      </xdr:nvSpPr>
      <xdr:spPr>
        <a:xfrm>
          <a:off x="2867025" y="595493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35469</xdr:rowOff>
    </xdr:from>
    <xdr:to>
      <xdr:col>19</xdr:col>
      <xdr:colOff>136525</xdr:colOff>
      <xdr:row>31</xdr:row>
      <xdr:rowOff>84818</xdr:rowOff>
    </xdr:to>
    <xdr:cxnSp macro="">
      <xdr:nvCxnSpPr>
        <xdr:cNvPr id="88" name="直線コネクタ 87">
          <a:extLst>
            <a:ext uri="{FF2B5EF4-FFF2-40B4-BE49-F238E27FC236}">
              <a16:creationId xmlns:a16="http://schemas.microsoft.com/office/drawing/2014/main" id="{93A11E03-800E-4478-A25E-8CC79DF17411}"/>
            </a:ext>
          </a:extLst>
        </xdr:cNvPr>
        <xdr:cNvCxnSpPr/>
      </xdr:nvCxnSpPr>
      <xdr:spPr>
        <a:xfrm>
          <a:off x="2917825" y="6001929"/>
          <a:ext cx="670560" cy="4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100602</xdr:rowOff>
    </xdr:from>
    <xdr:to>
      <xdr:col>11</xdr:col>
      <xdr:colOff>187325</xdr:colOff>
      <xdr:row>31</xdr:row>
      <xdr:rowOff>30752</xdr:rowOff>
    </xdr:to>
    <xdr:sp macro="" textlink="">
      <xdr:nvSpPr>
        <xdr:cNvPr id="89" name="楕円 88">
          <a:extLst>
            <a:ext uri="{FF2B5EF4-FFF2-40B4-BE49-F238E27FC236}">
              <a16:creationId xmlns:a16="http://schemas.microsoft.com/office/drawing/2014/main" id="{B8D7E8C0-FA43-4A0D-A9EC-37FC8021B95B}"/>
            </a:ext>
          </a:extLst>
        </xdr:cNvPr>
        <xdr:cNvSpPr/>
      </xdr:nvSpPr>
      <xdr:spPr>
        <a:xfrm>
          <a:off x="2196465" y="589942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151402</xdr:rowOff>
    </xdr:from>
    <xdr:to>
      <xdr:col>15</xdr:col>
      <xdr:colOff>136525</xdr:colOff>
      <xdr:row>31</xdr:row>
      <xdr:rowOff>35469</xdr:rowOff>
    </xdr:to>
    <xdr:cxnSp macro="">
      <xdr:nvCxnSpPr>
        <xdr:cNvPr id="90" name="直線コネクタ 89">
          <a:extLst>
            <a:ext uri="{FF2B5EF4-FFF2-40B4-BE49-F238E27FC236}">
              <a16:creationId xmlns:a16="http://schemas.microsoft.com/office/drawing/2014/main" id="{E836DF39-1164-4A79-B7AA-B78E720D8D98}"/>
            </a:ext>
          </a:extLst>
        </xdr:cNvPr>
        <xdr:cNvCxnSpPr/>
      </xdr:nvCxnSpPr>
      <xdr:spPr>
        <a:xfrm>
          <a:off x="2247265" y="5950222"/>
          <a:ext cx="67056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66675</xdr:rowOff>
    </xdr:from>
    <xdr:to>
      <xdr:col>7</xdr:col>
      <xdr:colOff>187325</xdr:colOff>
      <xdr:row>30</xdr:row>
      <xdr:rowOff>168275</xdr:rowOff>
    </xdr:to>
    <xdr:sp macro="" textlink="">
      <xdr:nvSpPr>
        <xdr:cNvPr id="91" name="楕円 90">
          <a:extLst>
            <a:ext uri="{FF2B5EF4-FFF2-40B4-BE49-F238E27FC236}">
              <a16:creationId xmlns:a16="http://schemas.microsoft.com/office/drawing/2014/main" id="{24ED7A07-4072-4FD0-8ABE-A848B8EC2F67}"/>
            </a:ext>
          </a:extLst>
        </xdr:cNvPr>
        <xdr:cNvSpPr/>
      </xdr:nvSpPr>
      <xdr:spPr>
        <a:xfrm>
          <a:off x="1525905" y="58654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117475</xdr:rowOff>
    </xdr:from>
    <xdr:to>
      <xdr:col>11</xdr:col>
      <xdr:colOff>136525</xdr:colOff>
      <xdr:row>30</xdr:row>
      <xdr:rowOff>151402</xdr:rowOff>
    </xdr:to>
    <xdr:cxnSp macro="">
      <xdr:nvCxnSpPr>
        <xdr:cNvPr id="92" name="直線コネクタ 91">
          <a:extLst>
            <a:ext uri="{FF2B5EF4-FFF2-40B4-BE49-F238E27FC236}">
              <a16:creationId xmlns:a16="http://schemas.microsoft.com/office/drawing/2014/main" id="{837362CA-B835-447D-8776-D2974A53752E}"/>
            </a:ext>
          </a:extLst>
        </xdr:cNvPr>
        <xdr:cNvCxnSpPr/>
      </xdr:nvCxnSpPr>
      <xdr:spPr>
        <a:xfrm>
          <a:off x="1576705" y="5916295"/>
          <a:ext cx="67056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22605</xdr:rowOff>
    </xdr:from>
    <xdr:ext cx="405111" cy="259045"/>
    <xdr:sp macro="" textlink="">
      <xdr:nvSpPr>
        <xdr:cNvPr id="93" name="n_1aveValue有形固定資産減価償却率">
          <a:extLst>
            <a:ext uri="{FF2B5EF4-FFF2-40B4-BE49-F238E27FC236}">
              <a16:creationId xmlns:a16="http://schemas.microsoft.com/office/drawing/2014/main" id="{89AF14F6-A8A9-46C6-8C1F-3264FD02F845}"/>
            </a:ext>
          </a:extLst>
        </xdr:cNvPr>
        <xdr:cNvSpPr txBox="1"/>
      </xdr:nvSpPr>
      <xdr:spPr>
        <a:xfrm>
          <a:off x="3395989" y="5653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129285</xdr:rowOff>
    </xdr:from>
    <xdr:ext cx="405111" cy="259045"/>
    <xdr:sp macro="" textlink="">
      <xdr:nvSpPr>
        <xdr:cNvPr id="94" name="n_2aveValue有形固定資産減価償却率">
          <a:extLst>
            <a:ext uri="{FF2B5EF4-FFF2-40B4-BE49-F238E27FC236}">
              <a16:creationId xmlns:a16="http://schemas.microsoft.com/office/drawing/2014/main" id="{78859C7E-F092-400B-8E10-ABF17D600D26}"/>
            </a:ext>
          </a:extLst>
        </xdr:cNvPr>
        <xdr:cNvSpPr txBox="1"/>
      </xdr:nvSpPr>
      <xdr:spPr>
        <a:xfrm>
          <a:off x="2738129" y="5592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92274</xdr:rowOff>
    </xdr:from>
    <xdr:ext cx="405111" cy="259045"/>
    <xdr:sp macro="" textlink="">
      <xdr:nvSpPr>
        <xdr:cNvPr id="95" name="n_3aveValue有形固定資産減価償却率">
          <a:extLst>
            <a:ext uri="{FF2B5EF4-FFF2-40B4-BE49-F238E27FC236}">
              <a16:creationId xmlns:a16="http://schemas.microsoft.com/office/drawing/2014/main" id="{9EFDD062-E809-4DDA-A2B8-2278CA227981}"/>
            </a:ext>
          </a:extLst>
        </xdr:cNvPr>
        <xdr:cNvSpPr txBox="1"/>
      </xdr:nvSpPr>
      <xdr:spPr>
        <a:xfrm>
          <a:off x="2067569" y="5555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36756</xdr:rowOff>
    </xdr:from>
    <xdr:ext cx="405111" cy="259045"/>
    <xdr:sp macro="" textlink="">
      <xdr:nvSpPr>
        <xdr:cNvPr id="96" name="n_4aveValue有形固定資産減価償却率">
          <a:extLst>
            <a:ext uri="{FF2B5EF4-FFF2-40B4-BE49-F238E27FC236}">
              <a16:creationId xmlns:a16="http://schemas.microsoft.com/office/drawing/2014/main" id="{7D40A945-7684-4095-B71B-06203E6D9238}"/>
            </a:ext>
          </a:extLst>
        </xdr:cNvPr>
        <xdr:cNvSpPr txBox="1"/>
      </xdr:nvSpPr>
      <xdr:spPr>
        <a:xfrm>
          <a:off x="1397009" y="5500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126745</xdr:rowOff>
    </xdr:from>
    <xdr:ext cx="405111" cy="259045"/>
    <xdr:sp macro="" textlink="">
      <xdr:nvSpPr>
        <xdr:cNvPr id="97" name="n_1mainValue有形固定資産減価償却率">
          <a:extLst>
            <a:ext uri="{FF2B5EF4-FFF2-40B4-BE49-F238E27FC236}">
              <a16:creationId xmlns:a16="http://schemas.microsoft.com/office/drawing/2014/main" id="{127D16ED-0ABC-43CD-9CBB-F91B02C1A92C}"/>
            </a:ext>
          </a:extLst>
        </xdr:cNvPr>
        <xdr:cNvSpPr txBox="1"/>
      </xdr:nvSpPr>
      <xdr:spPr>
        <a:xfrm>
          <a:off x="3395989" y="6093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77396</xdr:rowOff>
    </xdr:from>
    <xdr:ext cx="405111" cy="259045"/>
    <xdr:sp macro="" textlink="">
      <xdr:nvSpPr>
        <xdr:cNvPr id="98" name="n_2mainValue有形固定資産減価償却率">
          <a:extLst>
            <a:ext uri="{FF2B5EF4-FFF2-40B4-BE49-F238E27FC236}">
              <a16:creationId xmlns:a16="http://schemas.microsoft.com/office/drawing/2014/main" id="{899E30C1-775F-46D8-A861-51161B8D19BC}"/>
            </a:ext>
          </a:extLst>
        </xdr:cNvPr>
        <xdr:cNvSpPr txBox="1"/>
      </xdr:nvSpPr>
      <xdr:spPr>
        <a:xfrm>
          <a:off x="2738129" y="6043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21879</xdr:rowOff>
    </xdr:from>
    <xdr:ext cx="405111" cy="259045"/>
    <xdr:sp macro="" textlink="">
      <xdr:nvSpPr>
        <xdr:cNvPr id="99" name="n_3mainValue有形固定資産減価償却率">
          <a:extLst>
            <a:ext uri="{FF2B5EF4-FFF2-40B4-BE49-F238E27FC236}">
              <a16:creationId xmlns:a16="http://schemas.microsoft.com/office/drawing/2014/main" id="{B6E6C903-BC78-4A22-970B-9CB68ED20F7D}"/>
            </a:ext>
          </a:extLst>
        </xdr:cNvPr>
        <xdr:cNvSpPr txBox="1"/>
      </xdr:nvSpPr>
      <xdr:spPr>
        <a:xfrm>
          <a:off x="2067569" y="598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159402</xdr:rowOff>
    </xdr:from>
    <xdr:ext cx="405111" cy="259045"/>
    <xdr:sp macro="" textlink="">
      <xdr:nvSpPr>
        <xdr:cNvPr id="100" name="n_4mainValue有形固定資産減価償却率">
          <a:extLst>
            <a:ext uri="{FF2B5EF4-FFF2-40B4-BE49-F238E27FC236}">
              <a16:creationId xmlns:a16="http://schemas.microsoft.com/office/drawing/2014/main" id="{6C9CE56B-5DBA-46D4-A2BA-C147A8F8713A}"/>
            </a:ext>
          </a:extLst>
        </xdr:cNvPr>
        <xdr:cNvSpPr txBox="1"/>
      </xdr:nvSpPr>
      <xdr:spPr>
        <a:xfrm>
          <a:off x="1397009" y="5958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A65EAD56-577B-48D6-B1B6-65A4F2604A74}"/>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1EE709D0-DF74-4CC7-8D42-8C5B0F6C558B}"/>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3CDD95CA-6596-443D-8A86-FB6AE47D72EE}"/>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[ 434.9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35D586F0-523D-4DFC-A902-D538A41FB93F}"/>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5AA85ABE-3786-4610-81F1-6CD16CE65D68}"/>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DF6149E1-037D-4A79-92AD-EFDFB2A022A6}"/>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2BFBDDD6-B10D-4005-8DF9-6D966C6EFB41}"/>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B7817AB6-D0A7-4704-8A54-D6D252EA6A3D}"/>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9E22D9D7-CBA7-4A1C-8732-35FC949841E4}"/>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EFD164F4-F264-4351-97FF-CE977AE7FAE0}"/>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E0BA4DBE-4735-4600-963A-EF957ADB4235}"/>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8EE67D9D-E0F0-4068-AB7F-0ABBB5B60C43}"/>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511FBC11-D442-4253-B03A-81C12D43D2A4}"/>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債務償還比率は類似団体より低く、減少傾向にある。平成</a:t>
          </a:r>
          <a:r>
            <a:rPr kumimoji="1" lang="en-US" altLang="ja-JP" sz="1100">
              <a:latin typeface="ＭＳ Ｐゴシック" panose="020B0600070205080204" pitchFamily="50" charset="-128"/>
              <a:ea typeface="ＭＳ Ｐゴシック" panose="020B0600070205080204" pitchFamily="50" charset="-128"/>
            </a:rPr>
            <a:t>15</a:t>
          </a:r>
          <a:r>
            <a:rPr kumimoji="1" lang="ja-JP" altLang="en-US" sz="1100">
              <a:latin typeface="ＭＳ Ｐゴシック" panose="020B0600070205080204" pitchFamily="50" charset="-128"/>
              <a:ea typeface="ＭＳ Ｐゴシック" panose="020B0600070205080204" pitchFamily="50" charset="-128"/>
            </a:rPr>
            <a:t>年度以降借り入れた合併特例債の償還完了や、地方債発行の抑制により将来負担額が減少したことが要因であるが、近年の大規模な公共事業（山県</a:t>
          </a:r>
          <a:r>
            <a:rPr kumimoji="1" lang="en-US" altLang="ja-JP" sz="1100">
              <a:latin typeface="ＭＳ Ｐゴシック" panose="020B0600070205080204" pitchFamily="50" charset="-128"/>
              <a:ea typeface="ＭＳ Ｐゴシック" panose="020B0600070205080204" pitchFamily="50" charset="-128"/>
            </a:rPr>
            <a:t>IC</a:t>
          </a:r>
          <a:r>
            <a:rPr kumimoji="1" lang="ja-JP" altLang="en-US" sz="1100">
              <a:latin typeface="ＭＳ Ｐゴシック" panose="020B0600070205080204" pitchFamily="50" charset="-128"/>
              <a:ea typeface="ＭＳ Ｐゴシック" panose="020B0600070205080204" pitchFamily="50" charset="-128"/>
            </a:rPr>
            <a:t>開通に伴う道路整備、バスターミナル整備、防災行政無線更新、北部地域拠点整備事業等）により地方債発行が増加したものの、計画的に償還を進めたことで年々減少している。事業実施に際し、緊急性や住民ニーズを的確に把握・選別したうえで実施し、後年度負担の適正化に努める必要がある。</a:t>
          </a: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34A0DF3C-F4D6-4172-B1BD-1C902BADF147}"/>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DEEAC649-FC04-4193-A951-02546A9A76EA}"/>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BFF5BE04-3D3B-4B9B-843C-E840346E5ABB}"/>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a:extLst>
            <a:ext uri="{FF2B5EF4-FFF2-40B4-BE49-F238E27FC236}">
              <a16:creationId xmlns:a16="http://schemas.microsoft.com/office/drawing/2014/main" id="{EAA0AB9E-5CC4-4BD2-BAC2-0DCED21C97D5}"/>
            </a:ext>
          </a:extLst>
        </xdr:cNvPr>
        <xdr:cNvCxnSpPr/>
      </xdr:nvCxnSpPr>
      <xdr:spPr>
        <a:xfrm>
          <a:off x="9971405" y="666831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a:extLst>
            <a:ext uri="{FF2B5EF4-FFF2-40B4-BE49-F238E27FC236}">
              <a16:creationId xmlns:a16="http://schemas.microsoft.com/office/drawing/2014/main" id="{8FE11165-6414-495C-A77F-156C65F8C107}"/>
            </a:ext>
          </a:extLst>
        </xdr:cNvPr>
        <xdr:cNvSpPr txBox="1"/>
      </xdr:nvSpPr>
      <xdr:spPr>
        <a:xfrm>
          <a:off x="9486041" y="657832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a:extLst>
            <a:ext uri="{FF2B5EF4-FFF2-40B4-BE49-F238E27FC236}">
              <a16:creationId xmlns:a16="http://schemas.microsoft.com/office/drawing/2014/main" id="{EE1AEA7E-878A-42E6-A672-14FB7F49F310}"/>
            </a:ext>
          </a:extLst>
        </xdr:cNvPr>
        <xdr:cNvCxnSpPr/>
      </xdr:nvCxnSpPr>
      <xdr:spPr>
        <a:xfrm>
          <a:off x="9971405" y="6367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0" name="テキスト ボックス 119">
          <a:extLst>
            <a:ext uri="{FF2B5EF4-FFF2-40B4-BE49-F238E27FC236}">
              <a16:creationId xmlns:a16="http://schemas.microsoft.com/office/drawing/2014/main" id="{3A394AB7-B8F3-48B8-B1F8-717F852F4E6E}"/>
            </a:ext>
          </a:extLst>
        </xdr:cNvPr>
        <xdr:cNvSpPr txBox="1"/>
      </xdr:nvSpPr>
      <xdr:spPr>
        <a:xfrm>
          <a:off x="9486041" y="627751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a:extLst>
            <a:ext uri="{FF2B5EF4-FFF2-40B4-BE49-F238E27FC236}">
              <a16:creationId xmlns:a16="http://schemas.microsoft.com/office/drawing/2014/main" id="{78E6462C-A7CE-465D-B496-4F02AB11720E}"/>
            </a:ext>
          </a:extLst>
        </xdr:cNvPr>
        <xdr:cNvCxnSpPr/>
      </xdr:nvCxnSpPr>
      <xdr:spPr>
        <a:xfrm>
          <a:off x="9971405" y="606669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a:extLst>
            <a:ext uri="{FF2B5EF4-FFF2-40B4-BE49-F238E27FC236}">
              <a16:creationId xmlns:a16="http://schemas.microsoft.com/office/drawing/2014/main" id="{01A6E6C9-8E51-4EDD-86C4-7502DAB821FF}"/>
            </a:ext>
          </a:extLst>
        </xdr:cNvPr>
        <xdr:cNvSpPr txBox="1"/>
      </xdr:nvSpPr>
      <xdr:spPr>
        <a:xfrm>
          <a:off x="9542936" y="597289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a:extLst>
            <a:ext uri="{FF2B5EF4-FFF2-40B4-BE49-F238E27FC236}">
              <a16:creationId xmlns:a16="http://schemas.microsoft.com/office/drawing/2014/main" id="{6ACFBCC3-5C08-4776-A2FF-D14300871634}"/>
            </a:ext>
          </a:extLst>
        </xdr:cNvPr>
        <xdr:cNvCxnSpPr/>
      </xdr:nvCxnSpPr>
      <xdr:spPr>
        <a:xfrm>
          <a:off x="9971405" y="576589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a:extLst>
            <a:ext uri="{FF2B5EF4-FFF2-40B4-BE49-F238E27FC236}">
              <a16:creationId xmlns:a16="http://schemas.microsoft.com/office/drawing/2014/main" id="{A89D5B78-60CA-4FF9-BCA8-4A5D107F6582}"/>
            </a:ext>
          </a:extLst>
        </xdr:cNvPr>
        <xdr:cNvSpPr txBox="1"/>
      </xdr:nvSpPr>
      <xdr:spPr>
        <a:xfrm>
          <a:off x="9542936" y="567209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a:extLst>
            <a:ext uri="{FF2B5EF4-FFF2-40B4-BE49-F238E27FC236}">
              <a16:creationId xmlns:a16="http://schemas.microsoft.com/office/drawing/2014/main" id="{7E8CF555-CFD6-4D0E-96D6-6221878669FF}"/>
            </a:ext>
          </a:extLst>
        </xdr:cNvPr>
        <xdr:cNvCxnSpPr/>
      </xdr:nvCxnSpPr>
      <xdr:spPr>
        <a:xfrm>
          <a:off x="9971405" y="5465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a:extLst>
            <a:ext uri="{FF2B5EF4-FFF2-40B4-BE49-F238E27FC236}">
              <a16:creationId xmlns:a16="http://schemas.microsoft.com/office/drawing/2014/main" id="{3A5C986E-405D-44B6-B0E0-01E3BB879CDE}"/>
            </a:ext>
          </a:extLst>
        </xdr:cNvPr>
        <xdr:cNvSpPr txBox="1"/>
      </xdr:nvSpPr>
      <xdr:spPr>
        <a:xfrm>
          <a:off x="9542936" y="5371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a:extLst>
            <a:ext uri="{FF2B5EF4-FFF2-40B4-BE49-F238E27FC236}">
              <a16:creationId xmlns:a16="http://schemas.microsoft.com/office/drawing/2014/main" id="{25D89ADF-43BD-4694-9D9F-B6F3C7F0D2E4}"/>
            </a:ext>
          </a:extLst>
        </xdr:cNvPr>
        <xdr:cNvCxnSpPr/>
      </xdr:nvCxnSpPr>
      <xdr:spPr>
        <a:xfrm>
          <a:off x="9971405" y="516046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28" name="テキスト ボックス 127">
          <a:extLst>
            <a:ext uri="{FF2B5EF4-FFF2-40B4-BE49-F238E27FC236}">
              <a16:creationId xmlns:a16="http://schemas.microsoft.com/office/drawing/2014/main" id="{64253482-A4B5-4A64-8022-98F39D540A16}"/>
            </a:ext>
          </a:extLst>
        </xdr:cNvPr>
        <xdr:cNvSpPr txBox="1"/>
      </xdr:nvSpPr>
      <xdr:spPr>
        <a:xfrm>
          <a:off x="9542936" y="507047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D7D8BE11-92D6-4F26-9CEF-28161B1529A3}"/>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30" name="テキスト ボックス 129">
          <a:extLst>
            <a:ext uri="{FF2B5EF4-FFF2-40B4-BE49-F238E27FC236}">
              <a16:creationId xmlns:a16="http://schemas.microsoft.com/office/drawing/2014/main" id="{DBB7F4C2-0104-4F08-9CAA-867B318C4DED}"/>
            </a:ext>
          </a:extLst>
        </xdr:cNvPr>
        <xdr:cNvSpPr txBox="1"/>
      </xdr:nvSpPr>
      <xdr:spPr>
        <a:xfrm>
          <a:off x="9645528" y="476966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1" name="債務償還比率グラフ枠">
          <a:extLst>
            <a:ext uri="{FF2B5EF4-FFF2-40B4-BE49-F238E27FC236}">
              <a16:creationId xmlns:a16="http://schemas.microsoft.com/office/drawing/2014/main" id="{57B71192-B3DC-44C6-8EEA-039F932C674B}"/>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115906</xdr:rowOff>
    </xdr:from>
    <xdr:to>
      <xdr:col>76</xdr:col>
      <xdr:colOff>21589</xdr:colOff>
      <xdr:row>34</xdr:row>
      <xdr:rowOff>92638</xdr:rowOff>
    </xdr:to>
    <xdr:cxnSp macro="">
      <xdr:nvCxnSpPr>
        <xdr:cNvPr id="132" name="直線コネクタ 131">
          <a:extLst>
            <a:ext uri="{FF2B5EF4-FFF2-40B4-BE49-F238E27FC236}">
              <a16:creationId xmlns:a16="http://schemas.microsoft.com/office/drawing/2014/main" id="{8CB0567E-ECBD-4F63-A970-300FFDA7FF02}"/>
            </a:ext>
          </a:extLst>
        </xdr:cNvPr>
        <xdr:cNvCxnSpPr/>
      </xdr:nvCxnSpPr>
      <xdr:spPr>
        <a:xfrm flipV="1">
          <a:off x="13027660" y="5076526"/>
          <a:ext cx="1269" cy="1485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96465</xdr:rowOff>
    </xdr:from>
    <xdr:ext cx="560923" cy="259045"/>
    <xdr:sp macro="" textlink="">
      <xdr:nvSpPr>
        <xdr:cNvPr id="133" name="債務償還比率最小値テキスト">
          <a:extLst>
            <a:ext uri="{FF2B5EF4-FFF2-40B4-BE49-F238E27FC236}">
              <a16:creationId xmlns:a16="http://schemas.microsoft.com/office/drawing/2014/main" id="{38C3EDA8-C43C-4E01-8C66-9A67613754DB}"/>
            </a:ext>
          </a:extLst>
        </xdr:cNvPr>
        <xdr:cNvSpPr txBox="1"/>
      </xdr:nvSpPr>
      <xdr:spPr>
        <a:xfrm>
          <a:off x="13080365" y="656584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92638</xdr:rowOff>
    </xdr:from>
    <xdr:to>
      <xdr:col>76</xdr:col>
      <xdr:colOff>111125</xdr:colOff>
      <xdr:row>34</xdr:row>
      <xdr:rowOff>92638</xdr:rowOff>
    </xdr:to>
    <xdr:cxnSp macro="">
      <xdr:nvCxnSpPr>
        <xdr:cNvPr id="134" name="直線コネクタ 133">
          <a:extLst>
            <a:ext uri="{FF2B5EF4-FFF2-40B4-BE49-F238E27FC236}">
              <a16:creationId xmlns:a16="http://schemas.microsoft.com/office/drawing/2014/main" id="{005F0C62-0541-4417-8677-1DC315B2A278}"/>
            </a:ext>
          </a:extLst>
        </xdr:cNvPr>
        <xdr:cNvCxnSpPr/>
      </xdr:nvCxnSpPr>
      <xdr:spPr>
        <a:xfrm>
          <a:off x="12963525" y="65620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62583</xdr:rowOff>
    </xdr:from>
    <xdr:ext cx="469744" cy="259045"/>
    <xdr:sp macro="" textlink="">
      <xdr:nvSpPr>
        <xdr:cNvPr id="135" name="債務償還比率最大値テキスト">
          <a:extLst>
            <a:ext uri="{FF2B5EF4-FFF2-40B4-BE49-F238E27FC236}">
              <a16:creationId xmlns:a16="http://schemas.microsoft.com/office/drawing/2014/main" id="{2D5215BC-578C-4AA0-9170-955D0B66BFAA}"/>
            </a:ext>
          </a:extLst>
        </xdr:cNvPr>
        <xdr:cNvSpPr txBox="1"/>
      </xdr:nvSpPr>
      <xdr:spPr>
        <a:xfrm>
          <a:off x="13080365" y="4855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25</xdr:row>
      <xdr:rowOff>115906</xdr:rowOff>
    </xdr:from>
    <xdr:to>
      <xdr:col>76</xdr:col>
      <xdr:colOff>111125</xdr:colOff>
      <xdr:row>25</xdr:row>
      <xdr:rowOff>115906</xdr:rowOff>
    </xdr:to>
    <xdr:cxnSp macro="">
      <xdr:nvCxnSpPr>
        <xdr:cNvPr id="136" name="直線コネクタ 135">
          <a:extLst>
            <a:ext uri="{FF2B5EF4-FFF2-40B4-BE49-F238E27FC236}">
              <a16:creationId xmlns:a16="http://schemas.microsoft.com/office/drawing/2014/main" id="{755599B1-F25B-4AB0-AA93-B27C04F5D9EA}"/>
            </a:ext>
          </a:extLst>
        </xdr:cNvPr>
        <xdr:cNvCxnSpPr/>
      </xdr:nvCxnSpPr>
      <xdr:spPr>
        <a:xfrm>
          <a:off x="12963525" y="50765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166550</xdr:rowOff>
    </xdr:from>
    <xdr:ext cx="469744" cy="259045"/>
    <xdr:sp macro="" textlink="">
      <xdr:nvSpPr>
        <xdr:cNvPr id="137" name="債務償還比率平均値テキスト">
          <a:extLst>
            <a:ext uri="{FF2B5EF4-FFF2-40B4-BE49-F238E27FC236}">
              <a16:creationId xmlns:a16="http://schemas.microsoft.com/office/drawing/2014/main" id="{B7926F83-79A1-45D4-A2B1-9507D2D726E5}"/>
            </a:ext>
          </a:extLst>
        </xdr:cNvPr>
        <xdr:cNvSpPr txBox="1"/>
      </xdr:nvSpPr>
      <xdr:spPr>
        <a:xfrm>
          <a:off x="13080365" y="56300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16673</xdr:rowOff>
    </xdr:from>
    <xdr:to>
      <xdr:col>76</xdr:col>
      <xdr:colOff>73025</xdr:colOff>
      <xdr:row>29</xdr:row>
      <xdr:rowOff>118273</xdr:rowOff>
    </xdr:to>
    <xdr:sp macro="" textlink="">
      <xdr:nvSpPr>
        <xdr:cNvPr id="138" name="フローチャート: 判断 137">
          <a:extLst>
            <a:ext uri="{FF2B5EF4-FFF2-40B4-BE49-F238E27FC236}">
              <a16:creationId xmlns:a16="http://schemas.microsoft.com/office/drawing/2014/main" id="{1E4D8B34-33C6-4055-8202-2136A03E69F8}"/>
            </a:ext>
          </a:extLst>
        </xdr:cNvPr>
        <xdr:cNvSpPr/>
      </xdr:nvSpPr>
      <xdr:spPr>
        <a:xfrm>
          <a:off x="13001625" y="564785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169926</xdr:rowOff>
    </xdr:from>
    <xdr:to>
      <xdr:col>72</xdr:col>
      <xdr:colOff>123825</xdr:colOff>
      <xdr:row>29</xdr:row>
      <xdr:rowOff>100076</xdr:rowOff>
    </xdr:to>
    <xdr:sp macro="" textlink="">
      <xdr:nvSpPr>
        <xdr:cNvPr id="139" name="フローチャート: 判断 138">
          <a:extLst>
            <a:ext uri="{FF2B5EF4-FFF2-40B4-BE49-F238E27FC236}">
              <a16:creationId xmlns:a16="http://schemas.microsoft.com/office/drawing/2014/main" id="{8E484761-3736-4B15-B294-83C9DFDD528B}"/>
            </a:ext>
          </a:extLst>
        </xdr:cNvPr>
        <xdr:cNvSpPr/>
      </xdr:nvSpPr>
      <xdr:spPr>
        <a:xfrm>
          <a:off x="12359005" y="56334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122891</xdr:rowOff>
    </xdr:from>
    <xdr:to>
      <xdr:col>68</xdr:col>
      <xdr:colOff>123825</xdr:colOff>
      <xdr:row>29</xdr:row>
      <xdr:rowOff>53041</xdr:rowOff>
    </xdr:to>
    <xdr:sp macro="" textlink="">
      <xdr:nvSpPr>
        <xdr:cNvPr id="140" name="フローチャート: 判断 139">
          <a:extLst>
            <a:ext uri="{FF2B5EF4-FFF2-40B4-BE49-F238E27FC236}">
              <a16:creationId xmlns:a16="http://schemas.microsoft.com/office/drawing/2014/main" id="{05E2A6B4-02E2-40D5-8DF7-6D531A897A67}"/>
            </a:ext>
          </a:extLst>
        </xdr:cNvPr>
        <xdr:cNvSpPr/>
      </xdr:nvSpPr>
      <xdr:spPr>
        <a:xfrm>
          <a:off x="11688445" y="55864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160401</xdr:rowOff>
    </xdr:from>
    <xdr:to>
      <xdr:col>64</xdr:col>
      <xdr:colOff>123825</xdr:colOff>
      <xdr:row>30</xdr:row>
      <xdr:rowOff>90551</xdr:rowOff>
    </xdr:to>
    <xdr:sp macro="" textlink="">
      <xdr:nvSpPr>
        <xdr:cNvPr id="141" name="フローチャート: 判断 140">
          <a:extLst>
            <a:ext uri="{FF2B5EF4-FFF2-40B4-BE49-F238E27FC236}">
              <a16:creationId xmlns:a16="http://schemas.microsoft.com/office/drawing/2014/main" id="{AAAE0C5A-39B2-4759-9F6B-1A90698A2C82}"/>
            </a:ext>
          </a:extLst>
        </xdr:cNvPr>
        <xdr:cNvSpPr/>
      </xdr:nvSpPr>
      <xdr:spPr>
        <a:xfrm>
          <a:off x="11017885" y="57915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80400</xdr:rowOff>
    </xdr:from>
    <xdr:to>
      <xdr:col>60</xdr:col>
      <xdr:colOff>123825</xdr:colOff>
      <xdr:row>31</xdr:row>
      <xdr:rowOff>10550</xdr:rowOff>
    </xdr:to>
    <xdr:sp macro="" textlink="">
      <xdr:nvSpPr>
        <xdr:cNvPr id="142" name="フローチャート: 判断 141">
          <a:extLst>
            <a:ext uri="{FF2B5EF4-FFF2-40B4-BE49-F238E27FC236}">
              <a16:creationId xmlns:a16="http://schemas.microsoft.com/office/drawing/2014/main" id="{BE11D344-135F-4C17-B087-08C55ECE1701}"/>
            </a:ext>
          </a:extLst>
        </xdr:cNvPr>
        <xdr:cNvSpPr/>
      </xdr:nvSpPr>
      <xdr:spPr>
        <a:xfrm>
          <a:off x="10347325" y="58792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43348AA3-33B5-4FF8-833B-1C708FD356AC}"/>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C7C488C1-2C7D-40C0-8F34-65A1E011FE84}"/>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6AFB1462-7717-41C0-A3C1-0E264EFD2864}"/>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91C1044D-8AF3-48B8-86DF-091929151ABB}"/>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49C7FCA2-4A1D-425B-B7E5-444A136C65BB}"/>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753</xdr:rowOff>
    </xdr:from>
    <xdr:to>
      <xdr:col>76</xdr:col>
      <xdr:colOff>73025</xdr:colOff>
      <xdr:row>28</xdr:row>
      <xdr:rowOff>102353</xdr:rowOff>
    </xdr:to>
    <xdr:sp macro="" textlink="">
      <xdr:nvSpPr>
        <xdr:cNvPr id="148" name="楕円 147">
          <a:extLst>
            <a:ext uri="{FF2B5EF4-FFF2-40B4-BE49-F238E27FC236}">
              <a16:creationId xmlns:a16="http://schemas.microsoft.com/office/drawing/2014/main" id="{65FE413F-4225-4EC1-85F7-1A8EBFF6786C}"/>
            </a:ext>
          </a:extLst>
        </xdr:cNvPr>
        <xdr:cNvSpPr/>
      </xdr:nvSpPr>
      <xdr:spPr>
        <a:xfrm>
          <a:off x="13001625" y="546429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23630</xdr:rowOff>
    </xdr:from>
    <xdr:ext cx="469744" cy="259045"/>
    <xdr:sp macro="" textlink="">
      <xdr:nvSpPr>
        <xdr:cNvPr id="149" name="債務償還比率該当値テキスト">
          <a:extLst>
            <a:ext uri="{FF2B5EF4-FFF2-40B4-BE49-F238E27FC236}">
              <a16:creationId xmlns:a16="http://schemas.microsoft.com/office/drawing/2014/main" id="{29B94FA1-6515-415F-A586-44C610FACD8A}"/>
            </a:ext>
          </a:extLst>
        </xdr:cNvPr>
        <xdr:cNvSpPr txBox="1"/>
      </xdr:nvSpPr>
      <xdr:spPr>
        <a:xfrm>
          <a:off x="13080365" y="5319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31133</xdr:rowOff>
    </xdr:from>
    <xdr:to>
      <xdr:col>72</xdr:col>
      <xdr:colOff>123825</xdr:colOff>
      <xdr:row>28</xdr:row>
      <xdr:rowOff>132733</xdr:rowOff>
    </xdr:to>
    <xdr:sp macro="" textlink="">
      <xdr:nvSpPr>
        <xdr:cNvPr id="150" name="楕円 149">
          <a:extLst>
            <a:ext uri="{FF2B5EF4-FFF2-40B4-BE49-F238E27FC236}">
              <a16:creationId xmlns:a16="http://schemas.microsoft.com/office/drawing/2014/main" id="{59368E99-12CC-4996-A2E1-7BE037AF60B7}"/>
            </a:ext>
          </a:extLst>
        </xdr:cNvPr>
        <xdr:cNvSpPr/>
      </xdr:nvSpPr>
      <xdr:spPr>
        <a:xfrm>
          <a:off x="12359005" y="549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51553</xdr:rowOff>
    </xdr:from>
    <xdr:to>
      <xdr:col>76</xdr:col>
      <xdr:colOff>22225</xdr:colOff>
      <xdr:row>28</xdr:row>
      <xdr:rowOff>81933</xdr:rowOff>
    </xdr:to>
    <xdr:cxnSp macro="">
      <xdr:nvCxnSpPr>
        <xdr:cNvPr id="151" name="直線コネクタ 150">
          <a:extLst>
            <a:ext uri="{FF2B5EF4-FFF2-40B4-BE49-F238E27FC236}">
              <a16:creationId xmlns:a16="http://schemas.microsoft.com/office/drawing/2014/main" id="{FB66732C-DE1A-4D1B-82CF-0FB5AC347452}"/>
            </a:ext>
          </a:extLst>
        </xdr:cNvPr>
        <xdr:cNvCxnSpPr/>
      </xdr:nvCxnSpPr>
      <xdr:spPr>
        <a:xfrm flipV="1">
          <a:off x="12409805" y="5515093"/>
          <a:ext cx="619760" cy="30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50718</xdr:rowOff>
    </xdr:from>
    <xdr:to>
      <xdr:col>68</xdr:col>
      <xdr:colOff>123825</xdr:colOff>
      <xdr:row>28</xdr:row>
      <xdr:rowOff>152318</xdr:rowOff>
    </xdr:to>
    <xdr:sp macro="" textlink="">
      <xdr:nvSpPr>
        <xdr:cNvPr id="152" name="楕円 151">
          <a:extLst>
            <a:ext uri="{FF2B5EF4-FFF2-40B4-BE49-F238E27FC236}">
              <a16:creationId xmlns:a16="http://schemas.microsoft.com/office/drawing/2014/main" id="{25FE0B64-7326-421A-A3C2-646359316525}"/>
            </a:ext>
          </a:extLst>
        </xdr:cNvPr>
        <xdr:cNvSpPr/>
      </xdr:nvSpPr>
      <xdr:spPr>
        <a:xfrm>
          <a:off x="11688445" y="5514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81933</xdr:rowOff>
    </xdr:from>
    <xdr:to>
      <xdr:col>72</xdr:col>
      <xdr:colOff>73025</xdr:colOff>
      <xdr:row>28</xdr:row>
      <xdr:rowOff>101518</xdr:rowOff>
    </xdr:to>
    <xdr:cxnSp macro="">
      <xdr:nvCxnSpPr>
        <xdr:cNvPr id="153" name="直線コネクタ 152">
          <a:extLst>
            <a:ext uri="{FF2B5EF4-FFF2-40B4-BE49-F238E27FC236}">
              <a16:creationId xmlns:a16="http://schemas.microsoft.com/office/drawing/2014/main" id="{1BD705F5-6615-4AC9-A3D6-0A0A66913669}"/>
            </a:ext>
          </a:extLst>
        </xdr:cNvPr>
        <xdr:cNvCxnSpPr/>
      </xdr:nvCxnSpPr>
      <xdr:spPr>
        <a:xfrm flipV="1">
          <a:off x="11739245" y="5545473"/>
          <a:ext cx="670560" cy="19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140625</xdr:rowOff>
    </xdr:from>
    <xdr:to>
      <xdr:col>64</xdr:col>
      <xdr:colOff>123825</xdr:colOff>
      <xdr:row>29</xdr:row>
      <xdr:rowOff>70775</xdr:rowOff>
    </xdr:to>
    <xdr:sp macro="" textlink="">
      <xdr:nvSpPr>
        <xdr:cNvPr id="154" name="楕円 153">
          <a:extLst>
            <a:ext uri="{FF2B5EF4-FFF2-40B4-BE49-F238E27FC236}">
              <a16:creationId xmlns:a16="http://schemas.microsoft.com/office/drawing/2014/main" id="{3AA1DC45-D740-41F0-ACCB-102C73A93D24}"/>
            </a:ext>
          </a:extLst>
        </xdr:cNvPr>
        <xdr:cNvSpPr/>
      </xdr:nvSpPr>
      <xdr:spPr>
        <a:xfrm>
          <a:off x="11017885" y="56041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101518</xdr:rowOff>
    </xdr:from>
    <xdr:to>
      <xdr:col>68</xdr:col>
      <xdr:colOff>73025</xdr:colOff>
      <xdr:row>29</xdr:row>
      <xdr:rowOff>19975</xdr:rowOff>
    </xdr:to>
    <xdr:cxnSp macro="">
      <xdr:nvCxnSpPr>
        <xdr:cNvPr id="155" name="直線コネクタ 154">
          <a:extLst>
            <a:ext uri="{FF2B5EF4-FFF2-40B4-BE49-F238E27FC236}">
              <a16:creationId xmlns:a16="http://schemas.microsoft.com/office/drawing/2014/main" id="{99591A39-DEDF-497F-B0CA-A898BF8FDE66}"/>
            </a:ext>
          </a:extLst>
        </xdr:cNvPr>
        <xdr:cNvCxnSpPr/>
      </xdr:nvCxnSpPr>
      <xdr:spPr>
        <a:xfrm flipV="1">
          <a:off x="11068685" y="5565058"/>
          <a:ext cx="670560" cy="86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147565</xdr:rowOff>
    </xdr:from>
    <xdr:to>
      <xdr:col>60</xdr:col>
      <xdr:colOff>123825</xdr:colOff>
      <xdr:row>29</xdr:row>
      <xdr:rowOff>77715</xdr:rowOff>
    </xdr:to>
    <xdr:sp macro="" textlink="">
      <xdr:nvSpPr>
        <xdr:cNvPr id="156" name="楕円 155">
          <a:extLst>
            <a:ext uri="{FF2B5EF4-FFF2-40B4-BE49-F238E27FC236}">
              <a16:creationId xmlns:a16="http://schemas.microsoft.com/office/drawing/2014/main" id="{37B54031-43A5-40EF-8A4A-5DBBD136E32F}"/>
            </a:ext>
          </a:extLst>
        </xdr:cNvPr>
        <xdr:cNvSpPr/>
      </xdr:nvSpPr>
      <xdr:spPr>
        <a:xfrm>
          <a:off x="10347325" y="56111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19975</xdr:rowOff>
    </xdr:from>
    <xdr:to>
      <xdr:col>64</xdr:col>
      <xdr:colOff>73025</xdr:colOff>
      <xdr:row>29</xdr:row>
      <xdr:rowOff>26915</xdr:rowOff>
    </xdr:to>
    <xdr:cxnSp macro="">
      <xdr:nvCxnSpPr>
        <xdr:cNvPr id="157" name="直線コネクタ 156">
          <a:extLst>
            <a:ext uri="{FF2B5EF4-FFF2-40B4-BE49-F238E27FC236}">
              <a16:creationId xmlns:a16="http://schemas.microsoft.com/office/drawing/2014/main" id="{E3C83FAB-02B3-4517-A76C-5DA40DB20217}"/>
            </a:ext>
          </a:extLst>
        </xdr:cNvPr>
        <xdr:cNvCxnSpPr/>
      </xdr:nvCxnSpPr>
      <xdr:spPr>
        <a:xfrm flipV="1">
          <a:off x="10398125" y="5651155"/>
          <a:ext cx="670560" cy="6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91203</xdr:rowOff>
    </xdr:from>
    <xdr:ext cx="469744" cy="259045"/>
    <xdr:sp macro="" textlink="">
      <xdr:nvSpPr>
        <xdr:cNvPr id="158" name="n_1aveValue債務償還比率">
          <a:extLst>
            <a:ext uri="{FF2B5EF4-FFF2-40B4-BE49-F238E27FC236}">
              <a16:creationId xmlns:a16="http://schemas.microsoft.com/office/drawing/2014/main" id="{7D2A1DD4-8615-4858-9A23-1CEFAE54F714}"/>
            </a:ext>
          </a:extLst>
        </xdr:cNvPr>
        <xdr:cNvSpPr txBox="1"/>
      </xdr:nvSpPr>
      <xdr:spPr>
        <a:xfrm>
          <a:off x="12185092" y="5722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44168</xdr:rowOff>
    </xdr:from>
    <xdr:ext cx="469744" cy="259045"/>
    <xdr:sp macro="" textlink="">
      <xdr:nvSpPr>
        <xdr:cNvPr id="159" name="n_2aveValue債務償還比率">
          <a:extLst>
            <a:ext uri="{FF2B5EF4-FFF2-40B4-BE49-F238E27FC236}">
              <a16:creationId xmlns:a16="http://schemas.microsoft.com/office/drawing/2014/main" id="{31A8928C-0A4C-4222-92CF-215DA9B03ABB}"/>
            </a:ext>
          </a:extLst>
        </xdr:cNvPr>
        <xdr:cNvSpPr txBox="1"/>
      </xdr:nvSpPr>
      <xdr:spPr>
        <a:xfrm>
          <a:off x="11527232" y="5675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81678</xdr:rowOff>
    </xdr:from>
    <xdr:ext cx="469744" cy="259045"/>
    <xdr:sp macro="" textlink="">
      <xdr:nvSpPr>
        <xdr:cNvPr id="160" name="n_3aveValue債務償還比率">
          <a:extLst>
            <a:ext uri="{FF2B5EF4-FFF2-40B4-BE49-F238E27FC236}">
              <a16:creationId xmlns:a16="http://schemas.microsoft.com/office/drawing/2014/main" id="{A637D7E8-5FA8-4380-A2A7-E9BCC74C0DFA}"/>
            </a:ext>
          </a:extLst>
        </xdr:cNvPr>
        <xdr:cNvSpPr txBox="1"/>
      </xdr:nvSpPr>
      <xdr:spPr>
        <a:xfrm>
          <a:off x="10856672" y="5880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1677</xdr:rowOff>
    </xdr:from>
    <xdr:ext cx="469744" cy="259045"/>
    <xdr:sp macro="" textlink="">
      <xdr:nvSpPr>
        <xdr:cNvPr id="161" name="n_4aveValue債務償還比率">
          <a:extLst>
            <a:ext uri="{FF2B5EF4-FFF2-40B4-BE49-F238E27FC236}">
              <a16:creationId xmlns:a16="http://schemas.microsoft.com/office/drawing/2014/main" id="{95C47D5B-0AF3-41C9-AC05-34AB555FCB04}"/>
            </a:ext>
          </a:extLst>
        </xdr:cNvPr>
        <xdr:cNvSpPr txBox="1"/>
      </xdr:nvSpPr>
      <xdr:spPr>
        <a:xfrm>
          <a:off x="10186112" y="596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149260</xdr:rowOff>
    </xdr:from>
    <xdr:ext cx="469744" cy="259045"/>
    <xdr:sp macro="" textlink="">
      <xdr:nvSpPr>
        <xdr:cNvPr id="162" name="n_1mainValue債務償還比率">
          <a:extLst>
            <a:ext uri="{FF2B5EF4-FFF2-40B4-BE49-F238E27FC236}">
              <a16:creationId xmlns:a16="http://schemas.microsoft.com/office/drawing/2014/main" id="{A59F755D-E095-4175-B195-5AE8CF2F6DE6}"/>
            </a:ext>
          </a:extLst>
        </xdr:cNvPr>
        <xdr:cNvSpPr txBox="1"/>
      </xdr:nvSpPr>
      <xdr:spPr>
        <a:xfrm>
          <a:off x="12185092" y="5277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168845</xdr:rowOff>
    </xdr:from>
    <xdr:ext cx="469744" cy="259045"/>
    <xdr:sp macro="" textlink="">
      <xdr:nvSpPr>
        <xdr:cNvPr id="163" name="n_2mainValue債務償還比率">
          <a:extLst>
            <a:ext uri="{FF2B5EF4-FFF2-40B4-BE49-F238E27FC236}">
              <a16:creationId xmlns:a16="http://schemas.microsoft.com/office/drawing/2014/main" id="{AFC24A4F-118D-43FB-9EFA-54D2B402C266}"/>
            </a:ext>
          </a:extLst>
        </xdr:cNvPr>
        <xdr:cNvSpPr txBox="1"/>
      </xdr:nvSpPr>
      <xdr:spPr>
        <a:xfrm>
          <a:off x="11527232" y="5297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87302</xdr:rowOff>
    </xdr:from>
    <xdr:ext cx="469744" cy="259045"/>
    <xdr:sp macro="" textlink="">
      <xdr:nvSpPr>
        <xdr:cNvPr id="164" name="n_3mainValue債務償還比率">
          <a:extLst>
            <a:ext uri="{FF2B5EF4-FFF2-40B4-BE49-F238E27FC236}">
              <a16:creationId xmlns:a16="http://schemas.microsoft.com/office/drawing/2014/main" id="{DC020833-0969-442D-8983-FC8D9D8A5CFB}"/>
            </a:ext>
          </a:extLst>
        </xdr:cNvPr>
        <xdr:cNvSpPr txBox="1"/>
      </xdr:nvSpPr>
      <xdr:spPr>
        <a:xfrm>
          <a:off x="10856672" y="5383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94242</xdr:rowOff>
    </xdr:from>
    <xdr:ext cx="469744" cy="259045"/>
    <xdr:sp macro="" textlink="">
      <xdr:nvSpPr>
        <xdr:cNvPr id="165" name="n_4mainValue債務償還比率">
          <a:extLst>
            <a:ext uri="{FF2B5EF4-FFF2-40B4-BE49-F238E27FC236}">
              <a16:creationId xmlns:a16="http://schemas.microsoft.com/office/drawing/2014/main" id="{08FF942E-F414-4D8C-81F9-A3D2EFAB7DE6}"/>
            </a:ext>
          </a:extLst>
        </xdr:cNvPr>
        <xdr:cNvSpPr txBox="1"/>
      </xdr:nvSpPr>
      <xdr:spPr>
        <a:xfrm>
          <a:off x="10186112" y="5390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6" name="正方形/長方形 165">
          <a:extLst>
            <a:ext uri="{FF2B5EF4-FFF2-40B4-BE49-F238E27FC236}">
              <a16:creationId xmlns:a16="http://schemas.microsoft.com/office/drawing/2014/main" id="{4D4FEDFA-B469-49E4-A94F-231B1A2024BF}"/>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7" name="正方形/長方形 166">
          <a:extLst>
            <a:ext uri="{FF2B5EF4-FFF2-40B4-BE49-F238E27FC236}">
              <a16:creationId xmlns:a16="http://schemas.microsoft.com/office/drawing/2014/main" id="{45666A5F-106B-4291-B739-48335EB9329E}"/>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8" name="テキスト ボックス 167">
          <a:extLst>
            <a:ext uri="{FF2B5EF4-FFF2-40B4-BE49-F238E27FC236}">
              <a16:creationId xmlns:a16="http://schemas.microsoft.com/office/drawing/2014/main" id="{7833446F-E1CC-4087-9EE5-391E08445265}"/>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9" name="テキスト ボックス 168">
          <a:extLst>
            <a:ext uri="{FF2B5EF4-FFF2-40B4-BE49-F238E27FC236}">
              <a16:creationId xmlns:a16="http://schemas.microsoft.com/office/drawing/2014/main" id="{3767D58E-554D-4D81-ABD1-31F9D8E04A7D}"/>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0" name="テキスト ボックス 169">
          <a:extLst>
            <a:ext uri="{FF2B5EF4-FFF2-40B4-BE49-F238E27FC236}">
              <a16:creationId xmlns:a16="http://schemas.microsoft.com/office/drawing/2014/main" id="{1C79A596-383F-4987-85B5-766E80DC22E0}"/>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1" name="テキスト ボックス 170">
          <a:extLst>
            <a:ext uri="{FF2B5EF4-FFF2-40B4-BE49-F238E27FC236}">
              <a16:creationId xmlns:a16="http://schemas.microsoft.com/office/drawing/2014/main" id="{749A7691-40CA-4B3B-AFB7-14BC540B3CCE}"/>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215B71B-40A4-4B89-8DD9-31F244DF83C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E2FB176-5C9B-4977-9877-607876DB309E}"/>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FDAD1D5-5CD2-4516-BCE2-9F4AB8ED2034}"/>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13D1622-D6F5-41AD-A674-8DE97376E148}"/>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岐阜県山県市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E884C19-38E4-4981-9ACE-EAD93D9AA5AF}"/>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C18B0DB-1152-46F1-BF98-7085A0BF529E}"/>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201120C-376B-451A-A477-D763956293F5}"/>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0869ED9-32D1-4FC2-8941-D2C984F293DE}"/>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BBB48C6-F5FC-4628-A69E-D0F24AD57711}"/>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8C14910-4AE5-489D-B764-3FAEA6DBA447}"/>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25,233
24,449
221.98
14,594,765
14,189,028
301,722
8,519,523
11,810,041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A656409-CE2C-46DE-B946-46C88BF90EF7}"/>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167F396-A9A1-42EB-93B9-97EC8149DDA3}"/>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06D42D2-1E83-4428-8B3B-7E8E72CAF86D}"/>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9121C10-5BE5-4340-8F20-FB8D55DD53F9}"/>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08C6224-085A-4236-A5CE-5C15B61C3565}"/>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BAFC73A3-4465-415C-BB3F-EB9F94CFB0F0}"/>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D0A14B7-83CB-4456-9D43-B9A7BB928717}"/>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98030D3-38AF-428C-A92A-6398EC1014C9}"/>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625A382-704B-47C5-A74B-0114F617C8F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9C86691-6540-4C2B-A0AB-20531915BC37}"/>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8D629B2-EB6A-4775-92CD-EC9383769A35}"/>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4FA3E34-2456-421C-88A3-69AADCF224BA}"/>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2B79E5F-939E-4E38-9220-27DCD971F8FA}"/>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FE7A4FB-212B-4AAD-A210-8530BBF9BFF3}"/>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095C166-981F-45A8-83E5-30FE06388B77}"/>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6FEF63A-F924-4D2B-BFFC-FDE91C4A3378}"/>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5846CBE-CCD5-4A18-8004-1AA487F528A8}"/>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481FCB2-3689-4A7E-A0DF-3CB9418267E6}"/>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7A9719B-FCB5-4C3C-9B83-AE7B0F38CC47}"/>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2ABB92A-1E8A-4AB4-A5DF-C20A1C6C3AED}"/>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AE454E3-639E-4613-9315-6CB93AAEC99A}"/>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842FDA5-2E4B-4BCE-A33E-71C78BA0B732}"/>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6296065-3956-4065-BEEF-046D99EB0C43}"/>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C5D8D47-51FB-478A-882B-4AFF75725B16}"/>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B44F0D6-A337-4203-B0BF-C271E03B51E6}"/>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F0537E2-F0C5-4E5A-A6BE-223ECDC522A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8041024-921B-40A4-925D-B485070F5A25}"/>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9981EA9-629B-40B7-BC55-7F164B7E7327}"/>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B9E97FE-177E-4AC1-841C-DC654C0F51CF}"/>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E107EE4-49E3-40D5-9135-DC4D52488A83}"/>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66888EE-6F58-423C-BF19-0F8DDB7470F4}"/>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73002F5-A610-41CE-969C-DA0A670C844A}"/>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AB7A6B3-3435-49A9-8A90-16D5D9885194}"/>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AF671AB9-720F-41FD-80F9-31E216835752}"/>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8397F323-C2CB-48B8-8284-39644EBDACFB}"/>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932B9663-593F-4574-8E0B-D82EB7ECD9CC}"/>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FF12B3F9-39FA-4D2A-B325-E5298832B8BA}"/>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8F47E6EA-030A-4D10-BD76-7E1DD7169B50}"/>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6ABECAC4-8BA5-4887-8C33-CEA0527B3B79}"/>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1EB787E9-C82D-4C51-B3B7-6BEB3611EAC2}"/>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85DE7F8-FF88-4E51-BB75-B65F5BA0AE29}"/>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78A6CEB2-DE20-4D7A-A5E4-574A69712CF4}"/>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2C39C865-8821-4945-B2FE-5C56EBD472B8}"/>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78500C0A-25D3-45AF-A955-E56717A8D084}"/>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F545B4E0-1E24-46EF-AB7F-AE0C11D86591}"/>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24765</xdr:rowOff>
    </xdr:to>
    <xdr:cxnSp macro="">
      <xdr:nvCxnSpPr>
        <xdr:cNvPr id="57" name="直線コネクタ 56">
          <a:extLst>
            <a:ext uri="{FF2B5EF4-FFF2-40B4-BE49-F238E27FC236}">
              <a16:creationId xmlns:a16="http://schemas.microsoft.com/office/drawing/2014/main" id="{92D117AE-20BD-405C-8517-18A96ABBA93A}"/>
            </a:ext>
          </a:extLst>
        </xdr:cNvPr>
        <xdr:cNvCxnSpPr/>
      </xdr:nvCxnSpPr>
      <xdr:spPr>
        <a:xfrm flipV="1">
          <a:off x="4086225" y="5654040"/>
          <a:ext cx="0" cy="141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28592</xdr:rowOff>
    </xdr:from>
    <xdr:ext cx="405111" cy="259045"/>
    <xdr:sp macro="" textlink="">
      <xdr:nvSpPr>
        <xdr:cNvPr id="58" name="【道路】&#10;有形固定資産減価償却率最小値テキスト">
          <a:extLst>
            <a:ext uri="{FF2B5EF4-FFF2-40B4-BE49-F238E27FC236}">
              <a16:creationId xmlns:a16="http://schemas.microsoft.com/office/drawing/2014/main" id="{CECF2C9B-D8EA-4CE0-9FA6-63752222F02F}"/>
            </a:ext>
          </a:extLst>
        </xdr:cNvPr>
        <xdr:cNvSpPr txBox="1"/>
      </xdr:nvSpPr>
      <xdr:spPr>
        <a:xfrm>
          <a:off x="4124960" y="706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24765</xdr:rowOff>
    </xdr:from>
    <xdr:to>
      <xdr:col>24</xdr:col>
      <xdr:colOff>152400</xdr:colOff>
      <xdr:row>42</xdr:row>
      <xdr:rowOff>24765</xdr:rowOff>
    </xdr:to>
    <xdr:cxnSp macro="">
      <xdr:nvCxnSpPr>
        <xdr:cNvPr id="59" name="直線コネクタ 58">
          <a:extLst>
            <a:ext uri="{FF2B5EF4-FFF2-40B4-BE49-F238E27FC236}">
              <a16:creationId xmlns:a16="http://schemas.microsoft.com/office/drawing/2014/main" id="{27B1A7C4-66E3-46CA-9F08-AC954650B4F2}"/>
            </a:ext>
          </a:extLst>
        </xdr:cNvPr>
        <xdr:cNvCxnSpPr/>
      </xdr:nvCxnSpPr>
      <xdr:spPr>
        <a:xfrm>
          <a:off x="4020820" y="70656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5CF9ED8A-EE32-456E-A2C6-10804982D06E}"/>
            </a:ext>
          </a:extLst>
        </xdr:cNvPr>
        <xdr:cNvSpPr txBox="1"/>
      </xdr:nvSpPr>
      <xdr:spPr>
        <a:xfrm>
          <a:off x="4124960" y="543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a:extLst>
            <a:ext uri="{FF2B5EF4-FFF2-40B4-BE49-F238E27FC236}">
              <a16:creationId xmlns:a16="http://schemas.microsoft.com/office/drawing/2014/main" id="{28C0CECB-8018-44D5-B692-3297847CB1CD}"/>
            </a:ext>
          </a:extLst>
        </xdr:cNvPr>
        <xdr:cNvCxnSpPr/>
      </xdr:nvCxnSpPr>
      <xdr:spPr>
        <a:xfrm>
          <a:off x="4020820" y="5654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118762</xdr:rowOff>
    </xdr:from>
    <xdr:ext cx="405111" cy="259045"/>
    <xdr:sp macro="" textlink="">
      <xdr:nvSpPr>
        <xdr:cNvPr id="62" name="【道路】&#10;有形固定資産減価償却率平均値テキスト">
          <a:extLst>
            <a:ext uri="{FF2B5EF4-FFF2-40B4-BE49-F238E27FC236}">
              <a16:creationId xmlns:a16="http://schemas.microsoft.com/office/drawing/2014/main" id="{AA769469-1426-444C-A0A1-6605235BE559}"/>
            </a:ext>
          </a:extLst>
        </xdr:cNvPr>
        <xdr:cNvSpPr txBox="1"/>
      </xdr:nvSpPr>
      <xdr:spPr>
        <a:xfrm>
          <a:off x="4124960" y="63214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95885</xdr:rowOff>
    </xdr:from>
    <xdr:to>
      <xdr:col>24</xdr:col>
      <xdr:colOff>114300</xdr:colOff>
      <xdr:row>39</xdr:row>
      <xdr:rowOff>26035</xdr:rowOff>
    </xdr:to>
    <xdr:sp macro="" textlink="">
      <xdr:nvSpPr>
        <xdr:cNvPr id="63" name="フローチャート: 判断 62">
          <a:extLst>
            <a:ext uri="{FF2B5EF4-FFF2-40B4-BE49-F238E27FC236}">
              <a16:creationId xmlns:a16="http://schemas.microsoft.com/office/drawing/2014/main" id="{85CC5017-5C9C-4AEA-B2E4-EA812A86E678}"/>
            </a:ext>
          </a:extLst>
        </xdr:cNvPr>
        <xdr:cNvSpPr/>
      </xdr:nvSpPr>
      <xdr:spPr>
        <a:xfrm>
          <a:off x="4036060" y="64662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50165</xdr:rowOff>
    </xdr:from>
    <xdr:to>
      <xdr:col>20</xdr:col>
      <xdr:colOff>38100</xdr:colOff>
      <xdr:row>38</xdr:row>
      <xdr:rowOff>151765</xdr:rowOff>
    </xdr:to>
    <xdr:sp macro="" textlink="">
      <xdr:nvSpPr>
        <xdr:cNvPr id="64" name="フローチャート: 判断 63">
          <a:extLst>
            <a:ext uri="{FF2B5EF4-FFF2-40B4-BE49-F238E27FC236}">
              <a16:creationId xmlns:a16="http://schemas.microsoft.com/office/drawing/2014/main" id="{B3E00C12-377B-49D5-A10A-687D29DB508E}"/>
            </a:ext>
          </a:extLst>
        </xdr:cNvPr>
        <xdr:cNvSpPr/>
      </xdr:nvSpPr>
      <xdr:spPr>
        <a:xfrm>
          <a:off x="3312160" y="64204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10160</xdr:rowOff>
    </xdr:from>
    <xdr:to>
      <xdr:col>15</xdr:col>
      <xdr:colOff>101600</xdr:colOff>
      <xdr:row>38</xdr:row>
      <xdr:rowOff>111760</xdr:rowOff>
    </xdr:to>
    <xdr:sp macro="" textlink="">
      <xdr:nvSpPr>
        <xdr:cNvPr id="65" name="フローチャート: 判断 64">
          <a:extLst>
            <a:ext uri="{FF2B5EF4-FFF2-40B4-BE49-F238E27FC236}">
              <a16:creationId xmlns:a16="http://schemas.microsoft.com/office/drawing/2014/main" id="{AC959A37-ABFE-478B-8540-C25DE5CE8E86}"/>
            </a:ext>
          </a:extLst>
        </xdr:cNvPr>
        <xdr:cNvSpPr/>
      </xdr:nvSpPr>
      <xdr:spPr>
        <a:xfrm>
          <a:off x="25146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130175</xdr:rowOff>
    </xdr:from>
    <xdr:to>
      <xdr:col>10</xdr:col>
      <xdr:colOff>165100</xdr:colOff>
      <xdr:row>38</xdr:row>
      <xdr:rowOff>60325</xdr:rowOff>
    </xdr:to>
    <xdr:sp macro="" textlink="">
      <xdr:nvSpPr>
        <xdr:cNvPr id="66" name="フローチャート: 判断 65">
          <a:extLst>
            <a:ext uri="{FF2B5EF4-FFF2-40B4-BE49-F238E27FC236}">
              <a16:creationId xmlns:a16="http://schemas.microsoft.com/office/drawing/2014/main" id="{390067F0-02E7-460B-8883-E15767FD6573}"/>
            </a:ext>
          </a:extLst>
        </xdr:cNvPr>
        <xdr:cNvSpPr/>
      </xdr:nvSpPr>
      <xdr:spPr>
        <a:xfrm>
          <a:off x="1739900" y="63328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92075</xdr:rowOff>
    </xdr:from>
    <xdr:to>
      <xdr:col>6</xdr:col>
      <xdr:colOff>38100</xdr:colOff>
      <xdr:row>38</xdr:row>
      <xdr:rowOff>22225</xdr:rowOff>
    </xdr:to>
    <xdr:sp macro="" textlink="">
      <xdr:nvSpPr>
        <xdr:cNvPr id="67" name="フローチャート: 判断 66">
          <a:extLst>
            <a:ext uri="{FF2B5EF4-FFF2-40B4-BE49-F238E27FC236}">
              <a16:creationId xmlns:a16="http://schemas.microsoft.com/office/drawing/2014/main" id="{681C265A-C075-4377-B078-AB481D7344F7}"/>
            </a:ext>
          </a:extLst>
        </xdr:cNvPr>
        <xdr:cNvSpPr/>
      </xdr:nvSpPr>
      <xdr:spPr>
        <a:xfrm>
          <a:off x="965200" y="62947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65C5988-4593-47CA-818F-5F3404221D5E}"/>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385DE9A-E957-4B8F-870C-3A0F50BB09A6}"/>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AC800B8-230A-41C6-9BA5-61FA8B69F858}"/>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16FC58C-80EC-4CFA-B8EF-135952ED911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238EC583-8F66-46DB-B523-8A586FF017E3}"/>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10160</xdr:rowOff>
    </xdr:from>
    <xdr:to>
      <xdr:col>24</xdr:col>
      <xdr:colOff>114300</xdr:colOff>
      <xdr:row>39</xdr:row>
      <xdr:rowOff>111760</xdr:rowOff>
    </xdr:to>
    <xdr:sp macro="" textlink="">
      <xdr:nvSpPr>
        <xdr:cNvPr id="73" name="楕円 72">
          <a:extLst>
            <a:ext uri="{FF2B5EF4-FFF2-40B4-BE49-F238E27FC236}">
              <a16:creationId xmlns:a16="http://schemas.microsoft.com/office/drawing/2014/main" id="{DF6F64B7-AD84-4408-B413-A6B264BC7D4D}"/>
            </a:ext>
          </a:extLst>
        </xdr:cNvPr>
        <xdr:cNvSpPr/>
      </xdr:nvSpPr>
      <xdr:spPr>
        <a:xfrm>
          <a:off x="403606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160037</xdr:rowOff>
    </xdr:from>
    <xdr:ext cx="405111" cy="259045"/>
    <xdr:sp macro="" textlink="">
      <xdr:nvSpPr>
        <xdr:cNvPr id="74" name="【道路】&#10;有形固定資産減価償却率該当値テキスト">
          <a:extLst>
            <a:ext uri="{FF2B5EF4-FFF2-40B4-BE49-F238E27FC236}">
              <a16:creationId xmlns:a16="http://schemas.microsoft.com/office/drawing/2014/main" id="{A55475FF-E398-4A8B-AB69-4171E1BC291C}"/>
            </a:ext>
          </a:extLst>
        </xdr:cNvPr>
        <xdr:cNvSpPr txBox="1"/>
      </xdr:nvSpPr>
      <xdr:spPr>
        <a:xfrm>
          <a:off x="4124960"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17780</xdr:rowOff>
    </xdr:from>
    <xdr:to>
      <xdr:col>20</xdr:col>
      <xdr:colOff>38100</xdr:colOff>
      <xdr:row>39</xdr:row>
      <xdr:rowOff>119380</xdr:rowOff>
    </xdr:to>
    <xdr:sp macro="" textlink="">
      <xdr:nvSpPr>
        <xdr:cNvPr id="75" name="楕円 74">
          <a:extLst>
            <a:ext uri="{FF2B5EF4-FFF2-40B4-BE49-F238E27FC236}">
              <a16:creationId xmlns:a16="http://schemas.microsoft.com/office/drawing/2014/main" id="{C4CCDEC5-A5F9-4969-9CEF-6D70242A1677}"/>
            </a:ext>
          </a:extLst>
        </xdr:cNvPr>
        <xdr:cNvSpPr/>
      </xdr:nvSpPr>
      <xdr:spPr>
        <a:xfrm>
          <a:off x="3312160" y="65557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60960</xdr:rowOff>
    </xdr:from>
    <xdr:to>
      <xdr:col>24</xdr:col>
      <xdr:colOff>63500</xdr:colOff>
      <xdr:row>39</xdr:row>
      <xdr:rowOff>68580</xdr:rowOff>
    </xdr:to>
    <xdr:cxnSp macro="">
      <xdr:nvCxnSpPr>
        <xdr:cNvPr id="76" name="直線コネクタ 75">
          <a:extLst>
            <a:ext uri="{FF2B5EF4-FFF2-40B4-BE49-F238E27FC236}">
              <a16:creationId xmlns:a16="http://schemas.microsoft.com/office/drawing/2014/main" id="{BBCDD119-DF7D-4D1C-BC42-3705DCE209C2}"/>
            </a:ext>
          </a:extLst>
        </xdr:cNvPr>
        <xdr:cNvCxnSpPr/>
      </xdr:nvCxnSpPr>
      <xdr:spPr>
        <a:xfrm flipV="1">
          <a:off x="3355340" y="6598920"/>
          <a:ext cx="7315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158750</xdr:rowOff>
    </xdr:from>
    <xdr:to>
      <xdr:col>15</xdr:col>
      <xdr:colOff>101600</xdr:colOff>
      <xdr:row>39</xdr:row>
      <xdr:rowOff>88900</xdr:rowOff>
    </xdr:to>
    <xdr:sp macro="" textlink="">
      <xdr:nvSpPr>
        <xdr:cNvPr id="77" name="楕円 76">
          <a:extLst>
            <a:ext uri="{FF2B5EF4-FFF2-40B4-BE49-F238E27FC236}">
              <a16:creationId xmlns:a16="http://schemas.microsoft.com/office/drawing/2014/main" id="{0B6F93D9-02A4-4140-8EBD-80C83FED9148}"/>
            </a:ext>
          </a:extLst>
        </xdr:cNvPr>
        <xdr:cNvSpPr/>
      </xdr:nvSpPr>
      <xdr:spPr>
        <a:xfrm>
          <a:off x="2514600" y="65290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38100</xdr:rowOff>
    </xdr:from>
    <xdr:to>
      <xdr:col>19</xdr:col>
      <xdr:colOff>177800</xdr:colOff>
      <xdr:row>39</xdr:row>
      <xdr:rowOff>68580</xdr:rowOff>
    </xdr:to>
    <xdr:cxnSp macro="">
      <xdr:nvCxnSpPr>
        <xdr:cNvPr id="78" name="直線コネクタ 77">
          <a:extLst>
            <a:ext uri="{FF2B5EF4-FFF2-40B4-BE49-F238E27FC236}">
              <a16:creationId xmlns:a16="http://schemas.microsoft.com/office/drawing/2014/main" id="{66196D4E-6DED-4FB2-9E03-F765E2707A17}"/>
            </a:ext>
          </a:extLst>
        </xdr:cNvPr>
        <xdr:cNvCxnSpPr/>
      </xdr:nvCxnSpPr>
      <xdr:spPr>
        <a:xfrm>
          <a:off x="2565400" y="6576060"/>
          <a:ext cx="78994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118745</xdr:rowOff>
    </xdr:from>
    <xdr:to>
      <xdr:col>10</xdr:col>
      <xdr:colOff>165100</xdr:colOff>
      <xdr:row>39</xdr:row>
      <xdr:rowOff>48895</xdr:rowOff>
    </xdr:to>
    <xdr:sp macro="" textlink="">
      <xdr:nvSpPr>
        <xdr:cNvPr id="79" name="楕円 78">
          <a:extLst>
            <a:ext uri="{FF2B5EF4-FFF2-40B4-BE49-F238E27FC236}">
              <a16:creationId xmlns:a16="http://schemas.microsoft.com/office/drawing/2014/main" id="{7191AF19-E695-4489-9DFC-DCA4F34C6D29}"/>
            </a:ext>
          </a:extLst>
        </xdr:cNvPr>
        <xdr:cNvSpPr/>
      </xdr:nvSpPr>
      <xdr:spPr>
        <a:xfrm>
          <a:off x="1739900" y="64890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169545</xdr:rowOff>
    </xdr:from>
    <xdr:to>
      <xdr:col>15</xdr:col>
      <xdr:colOff>50800</xdr:colOff>
      <xdr:row>39</xdr:row>
      <xdr:rowOff>38100</xdr:rowOff>
    </xdr:to>
    <xdr:cxnSp macro="">
      <xdr:nvCxnSpPr>
        <xdr:cNvPr id="80" name="直線コネクタ 79">
          <a:extLst>
            <a:ext uri="{FF2B5EF4-FFF2-40B4-BE49-F238E27FC236}">
              <a16:creationId xmlns:a16="http://schemas.microsoft.com/office/drawing/2014/main" id="{9FE00066-426C-4BDA-82BC-5F85CD5D6669}"/>
            </a:ext>
          </a:extLst>
        </xdr:cNvPr>
        <xdr:cNvCxnSpPr/>
      </xdr:nvCxnSpPr>
      <xdr:spPr>
        <a:xfrm>
          <a:off x="1790700" y="6539865"/>
          <a:ext cx="7747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57785</xdr:rowOff>
    </xdr:from>
    <xdr:to>
      <xdr:col>6</xdr:col>
      <xdr:colOff>38100</xdr:colOff>
      <xdr:row>38</xdr:row>
      <xdr:rowOff>159385</xdr:rowOff>
    </xdr:to>
    <xdr:sp macro="" textlink="">
      <xdr:nvSpPr>
        <xdr:cNvPr id="81" name="楕円 80">
          <a:extLst>
            <a:ext uri="{FF2B5EF4-FFF2-40B4-BE49-F238E27FC236}">
              <a16:creationId xmlns:a16="http://schemas.microsoft.com/office/drawing/2014/main" id="{C5C97ABA-E8C5-43E8-AB01-19F8759F6B0C}"/>
            </a:ext>
          </a:extLst>
        </xdr:cNvPr>
        <xdr:cNvSpPr/>
      </xdr:nvSpPr>
      <xdr:spPr>
        <a:xfrm>
          <a:off x="965200" y="642810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108585</xdr:rowOff>
    </xdr:from>
    <xdr:to>
      <xdr:col>10</xdr:col>
      <xdr:colOff>114300</xdr:colOff>
      <xdr:row>38</xdr:row>
      <xdr:rowOff>169545</xdr:rowOff>
    </xdr:to>
    <xdr:cxnSp macro="">
      <xdr:nvCxnSpPr>
        <xdr:cNvPr id="82" name="直線コネクタ 81">
          <a:extLst>
            <a:ext uri="{FF2B5EF4-FFF2-40B4-BE49-F238E27FC236}">
              <a16:creationId xmlns:a16="http://schemas.microsoft.com/office/drawing/2014/main" id="{60A98F47-5320-4D2D-B950-07EEFE8D0FF4}"/>
            </a:ext>
          </a:extLst>
        </xdr:cNvPr>
        <xdr:cNvCxnSpPr/>
      </xdr:nvCxnSpPr>
      <xdr:spPr>
        <a:xfrm>
          <a:off x="1008380" y="6478905"/>
          <a:ext cx="78232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168292</xdr:rowOff>
    </xdr:from>
    <xdr:ext cx="405111" cy="259045"/>
    <xdr:sp macro="" textlink="">
      <xdr:nvSpPr>
        <xdr:cNvPr id="83" name="n_1aveValue【道路】&#10;有形固定資産減価償却率">
          <a:extLst>
            <a:ext uri="{FF2B5EF4-FFF2-40B4-BE49-F238E27FC236}">
              <a16:creationId xmlns:a16="http://schemas.microsoft.com/office/drawing/2014/main" id="{D6036FE9-2436-4FEA-97BE-A3218F3773D8}"/>
            </a:ext>
          </a:extLst>
        </xdr:cNvPr>
        <xdr:cNvSpPr txBox="1"/>
      </xdr:nvSpPr>
      <xdr:spPr>
        <a:xfrm>
          <a:off x="317056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128287</xdr:rowOff>
    </xdr:from>
    <xdr:ext cx="405111" cy="259045"/>
    <xdr:sp macro="" textlink="">
      <xdr:nvSpPr>
        <xdr:cNvPr id="84" name="n_2aveValue【道路】&#10;有形固定資産減価償却率">
          <a:extLst>
            <a:ext uri="{FF2B5EF4-FFF2-40B4-BE49-F238E27FC236}">
              <a16:creationId xmlns:a16="http://schemas.microsoft.com/office/drawing/2014/main" id="{1A054FA3-185D-4817-BC52-D1A08701495A}"/>
            </a:ext>
          </a:extLst>
        </xdr:cNvPr>
        <xdr:cNvSpPr txBox="1"/>
      </xdr:nvSpPr>
      <xdr:spPr>
        <a:xfrm>
          <a:off x="2385704"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76852</xdr:rowOff>
    </xdr:from>
    <xdr:ext cx="405111" cy="259045"/>
    <xdr:sp macro="" textlink="">
      <xdr:nvSpPr>
        <xdr:cNvPr id="85" name="n_3aveValue【道路】&#10;有形固定資産減価償却率">
          <a:extLst>
            <a:ext uri="{FF2B5EF4-FFF2-40B4-BE49-F238E27FC236}">
              <a16:creationId xmlns:a16="http://schemas.microsoft.com/office/drawing/2014/main" id="{B3CAADBB-F0B9-456A-B998-A5DEAFD56F85}"/>
            </a:ext>
          </a:extLst>
        </xdr:cNvPr>
        <xdr:cNvSpPr txBox="1"/>
      </xdr:nvSpPr>
      <xdr:spPr>
        <a:xfrm>
          <a:off x="1611004" y="611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38752</xdr:rowOff>
    </xdr:from>
    <xdr:ext cx="405111" cy="259045"/>
    <xdr:sp macro="" textlink="">
      <xdr:nvSpPr>
        <xdr:cNvPr id="86" name="n_4aveValue【道路】&#10;有形固定資産減価償却率">
          <a:extLst>
            <a:ext uri="{FF2B5EF4-FFF2-40B4-BE49-F238E27FC236}">
              <a16:creationId xmlns:a16="http://schemas.microsoft.com/office/drawing/2014/main" id="{30A69FF5-7EE7-4DD5-988C-6AAAB55B5C6F}"/>
            </a:ext>
          </a:extLst>
        </xdr:cNvPr>
        <xdr:cNvSpPr txBox="1"/>
      </xdr:nvSpPr>
      <xdr:spPr>
        <a:xfrm>
          <a:off x="836304" y="607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110507</xdr:rowOff>
    </xdr:from>
    <xdr:ext cx="405111" cy="259045"/>
    <xdr:sp macro="" textlink="">
      <xdr:nvSpPr>
        <xdr:cNvPr id="87" name="n_1mainValue【道路】&#10;有形固定資産減価償却率">
          <a:extLst>
            <a:ext uri="{FF2B5EF4-FFF2-40B4-BE49-F238E27FC236}">
              <a16:creationId xmlns:a16="http://schemas.microsoft.com/office/drawing/2014/main" id="{B8A09FDB-3C84-496D-8107-D50A08D1AEFC}"/>
            </a:ext>
          </a:extLst>
        </xdr:cNvPr>
        <xdr:cNvSpPr txBox="1"/>
      </xdr:nvSpPr>
      <xdr:spPr>
        <a:xfrm>
          <a:off x="3170564" y="664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80027</xdr:rowOff>
    </xdr:from>
    <xdr:ext cx="405111" cy="259045"/>
    <xdr:sp macro="" textlink="">
      <xdr:nvSpPr>
        <xdr:cNvPr id="88" name="n_2mainValue【道路】&#10;有形固定資産減価償却率">
          <a:extLst>
            <a:ext uri="{FF2B5EF4-FFF2-40B4-BE49-F238E27FC236}">
              <a16:creationId xmlns:a16="http://schemas.microsoft.com/office/drawing/2014/main" id="{371CD2EB-427B-4770-83C6-000FDFEF7797}"/>
            </a:ext>
          </a:extLst>
        </xdr:cNvPr>
        <xdr:cNvSpPr txBox="1"/>
      </xdr:nvSpPr>
      <xdr:spPr>
        <a:xfrm>
          <a:off x="238570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40022</xdr:rowOff>
    </xdr:from>
    <xdr:ext cx="405111" cy="259045"/>
    <xdr:sp macro="" textlink="">
      <xdr:nvSpPr>
        <xdr:cNvPr id="89" name="n_3mainValue【道路】&#10;有形固定資産減価償却率">
          <a:extLst>
            <a:ext uri="{FF2B5EF4-FFF2-40B4-BE49-F238E27FC236}">
              <a16:creationId xmlns:a16="http://schemas.microsoft.com/office/drawing/2014/main" id="{681F78B8-24AD-43A6-A561-D4653D32430F}"/>
            </a:ext>
          </a:extLst>
        </xdr:cNvPr>
        <xdr:cNvSpPr txBox="1"/>
      </xdr:nvSpPr>
      <xdr:spPr>
        <a:xfrm>
          <a:off x="1611004" y="657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150512</xdr:rowOff>
    </xdr:from>
    <xdr:ext cx="405111" cy="259045"/>
    <xdr:sp macro="" textlink="">
      <xdr:nvSpPr>
        <xdr:cNvPr id="90" name="n_4mainValue【道路】&#10;有形固定資産減価償却率">
          <a:extLst>
            <a:ext uri="{FF2B5EF4-FFF2-40B4-BE49-F238E27FC236}">
              <a16:creationId xmlns:a16="http://schemas.microsoft.com/office/drawing/2014/main" id="{61D3F901-E2EB-43F1-9C95-0936753209F2}"/>
            </a:ext>
          </a:extLst>
        </xdr:cNvPr>
        <xdr:cNvSpPr txBox="1"/>
      </xdr:nvSpPr>
      <xdr:spPr>
        <a:xfrm>
          <a:off x="83630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BC96094B-409D-4C88-9E1D-DD5E1131BAFC}"/>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8D31FF9C-A9E0-4822-BEC0-1B76CD75C2B3}"/>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4EFCECE-ACF9-41E5-BAAF-643B7780E27B}"/>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3CF669C5-6EBD-4164-833C-A323E3E4D44D}"/>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98C8E5C9-8B93-47D3-B1F5-5BA542D3B7A4}"/>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F8820E2D-25F4-4BD8-BB50-C0248ACF67D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3EC3EAE2-0057-4A9C-A5D0-FE02ECF5F763}"/>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4EA3E9CC-BE4F-473C-BE60-6607E1B471F4}"/>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57C41E7D-0736-4617-9A0A-A0AC6EF34F7E}"/>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FDFCE5E8-CF59-4AEC-ADB0-586AF373B694}"/>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783EE2D8-5942-4513-8C07-5EC13C42E6F1}"/>
            </a:ext>
          </a:extLst>
        </xdr:cNvPr>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AF2D1E66-67C9-4156-956B-E0F6F6C62909}"/>
            </a:ext>
          </a:extLst>
        </xdr:cNvPr>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043A74C2-BF10-4D18-834A-A1375B5EA33D}"/>
            </a:ext>
          </a:extLst>
        </xdr:cNvPr>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694727E2-7FA5-476B-8A92-0B4FA1AAAC46}"/>
            </a:ext>
          </a:extLst>
        </xdr:cNvPr>
        <xdr:cNvSpPr txBox="1"/>
      </xdr:nvSpPr>
      <xdr:spPr>
        <a:xfrm>
          <a:off x="5364041" y="667604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78B37156-0495-46CA-AB06-F0B00CDDF368}"/>
            </a:ext>
          </a:extLst>
        </xdr:cNvPr>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DB945926-CE21-4543-86D1-91E16AFCD957}"/>
            </a:ext>
          </a:extLst>
        </xdr:cNvPr>
        <xdr:cNvSpPr txBox="1"/>
      </xdr:nvSpPr>
      <xdr:spPr>
        <a:xfrm>
          <a:off x="5364041" y="63570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08B6A257-5120-492B-BCC0-CB10F29DD62E}"/>
            </a:ext>
          </a:extLst>
        </xdr:cNvPr>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5A4027D6-01E7-449E-93E3-9725435884E4}"/>
            </a:ext>
          </a:extLst>
        </xdr:cNvPr>
        <xdr:cNvSpPr txBox="1"/>
      </xdr:nvSpPr>
      <xdr:spPr>
        <a:xfrm>
          <a:off x="5364041" y="60381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65F6DA36-F2EE-48A7-9A42-8C1F49E51225}"/>
            </a:ext>
          </a:extLst>
        </xdr:cNvPr>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7A74FC8A-4EE1-4B88-929B-2C7F151C4E05}"/>
            </a:ext>
          </a:extLst>
        </xdr:cNvPr>
        <xdr:cNvSpPr txBox="1"/>
      </xdr:nvSpPr>
      <xdr:spPr>
        <a:xfrm>
          <a:off x="5364041" y="571538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1C944000-23F2-4C17-8E1D-DFE4BA172CBC}"/>
            </a:ext>
          </a:extLst>
        </xdr:cNvPr>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a:extLst>
            <a:ext uri="{FF2B5EF4-FFF2-40B4-BE49-F238E27FC236}">
              <a16:creationId xmlns:a16="http://schemas.microsoft.com/office/drawing/2014/main" id="{D4FD29EE-95CB-48F9-93D4-6587F7991B85}"/>
            </a:ext>
          </a:extLst>
        </xdr:cNvPr>
        <xdr:cNvSpPr txBox="1"/>
      </xdr:nvSpPr>
      <xdr:spPr>
        <a:xfrm>
          <a:off x="5364041" y="539642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3CBD2ACF-BBB8-4144-9C86-B0894ED684D3}"/>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a:extLst>
            <a:ext uri="{FF2B5EF4-FFF2-40B4-BE49-F238E27FC236}">
              <a16:creationId xmlns:a16="http://schemas.microsoft.com/office/drawing/2014/main" id="{5780D2EA-B1DD-48E9-8C1C-E4C94764764C}"/>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C749479F-2FEA-42AD-9950-DFCF13F19DFF}"/>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83711</xdr:rowOff>
    </xdr:from>
    <xdr:to>
      <xdr:col>54</xdr:col>
      <xdr:colOff>189865</xdr:colOff>
      <xdr:row>41</xdr:row>
      <xdr:rowOff>127864</xdr:rowOff>
    </xdr:to>
    <xdr:cxnSp macro="">
      <xdr:nvCxnSpPr>
        <xdr:cNvPr id="116" name="直線コネクタ 115">
          <a:extLst>
            <a:ext uri="{FF2B5EF4-FFF2-40B4-BE49-F238E27FC236}">
              <a16:creationId xmlns:a16="http://schemas.microsoft.com/office/drawing/2014/main" id="{62963CD4-BC99-4F9D-BE17-B9DCA48EB231}"/>
            </a:ext>
          </a:extLst>
        </xdr:cNvPr>
        <xdr:cNvCxnSpPr/>
      </xdr:nvCxnSpPr>
      <xdr:spPr>
        <a:xfrm flipV="1">
          <a:off x="9219565" y="5615831"/>
          <a:ext cx="0" cy="1385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131691</xdr:rowOff>
    </xdr:from>
    <xdr:ext cx="469744" cy="259045"/>
    <xdr:sp macro="" textlink="">
      <xdr:nvSpPr>
        <xdr:cNvPr id="117" name="【道路】&#10;一人当たり延長最小値テキスト">
          <a:extLst>
            <a:ext uri="{FF2B5EF4-FFF2-40B4-BE49-F238E27FC236}">
              <a16:creationId xmlns:a16="http://schemas.microsoft.com/office/drawing/2014/main" id="{FD7F93B5-A0AB-4516-912F-05C62B2F0A78}"/>
            </a:ext>
          </a:extLst>
        </xdr:cNvPr>
        <xdr:cNvSpPr txBox="1"/>
      </xdr:nvSpPr>
      <xdr:spPr>
        <a:xfrm>
          <a:off x="9258300" y="7004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127864</xdr:rowOff>
    </xdr:from>
    <xdr:to>
      <xdr:col>55</xdr:col>
      <xdr:colOff>88900</xdr:colOff>
      <xdr:row>41</xdr:row>
      <xdr:rowOff>127864</xdr:rowOff>
    </xdr:to>
    <xdr:cxnSp macro="">
      <xdr:nvCxnSpPr>
        <xdr:cNvPr id="118" name="直線コネクタ 117">
          <a:extLst>
            <a:ext uri="{FF2B5EF4-FFF2-40B4-BE49-F238E27FC236}">
              <a16:creationId xmlns:a16="http://schemas.microsoft.com/office/drawing/2014/main" id="{33BA3C40-B8A8-412A-878A-501DC2BF204C}"/>
            </a:ext>
          </a:extLst>
        </xdr:cNvPr>
        <xdr:cNvCxnSpPr/>
      </xdr:nvCxnSpPr>
      <xdr:spPr>
        <a:xfrm>
          <a:off x="9154160" y="70011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30388</xdr:rowOff>
    </xdr:from>
    <xdr:ext cx="534377" cy="259045"/>
    <xdr:sp macro="" textlink="">
      <xdr:nvSpPr>
        <xdr:cNvPr id="119" name="【道路】&#10;一人当たり延長最大値テキスト">
          <a:extLst>
            <a:ext uri="{FF2B5EF4-FFF2-40B4-BE49-F238E27FC236}">
              <a16:creationId xmlns:a16="http://schemas.microsoft.com/office/drawing/2014/main" id="{DEA7090B-3F75-4B44-9EA5-3224432801F6}"/>
            </a:ext>
          </a:extLst>
        </xdr:cNvPr>
        <xdr:cNvSpPr txBox="1"/>
      </xdr:nvSpPr>
      <xdr:spPr>
        <a:xfrm>
          <a:off x="9258300" y="539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83711</xdr:rowOff>
    </xdr:from>
    <xdr:to>
      <xdr:col>55</xdr:col>
      <xdr:colOff>88900</xdr:colOff>
      <xdr:row>33</xdr:row>
      <xdr:rowOff>83711</xdr:rowOff>
    </xdr:to>
    <xdr:cxnSp macro="">
      <xdr:nvCxnSpPr>
        <xdr:cNvPr id="120" name="直線コネクタ 119">
          <a:extLst>
            <a:ext uri="{FF2B5EF4-FFF2-40B4-BE49-F238E27FC236}">
              <a16:creationId xmlns:a16="http://schemas.microsoft.com/office/drawing/2014/main" id="{C65AE695-D730-4F0B-AF36-B8302ACDED91}"/>
            </a:ext>
          </a:extLst>
        </xdr:cNvPr>
        <xdr:cNvCxnSpPr/>
      </xdr:nvCxnSpPr>
      <xdr:spPr>
        <a:xfrm>
          <a:off x="9154160" y="56158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105358</xdr:rowOff>
    </xdr:from>
    <xdr:ext cx="534377" cy="259045"/>
    <xdr:sp macro="" textlink="">
      <xdr:nvSpPr>
        <xdr:cNvPr id="121" name="【道路】&#10;一人当たり延長平均値テキスト">
          <a:extLst>
            <a:ext uri="{FF2B5EF4-FFF2-40B4-BE49-F238E27FC236}">
              <a16:creationId xmlns:a16="http://schemas.microsoft.com/office/drawing/2014/main" id="{2A094415-19DF-4EFA-BC1F-CE632188A098}"/>
            </a:ext>
          </a:extLst>
        </xdr:cNvPr>
        <xdr:cNvSpPr txBox="1"/>
      </xdr:nvSpPr>
      <xdr:spPr>
        <a:xfrm>
          <a:off x="9258300" y="6475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126931</xdr:rowOff>
    </xdr:from>
    <xdr:to>
      <xdr:col>55</xdr:col>
      <xdr:colOff>50800</xdr:colOff>
      <xdr:row>39</xdr:row>
      <xdr:rowOff>57081</xdr:rowOff>
    </xdr:to>
    <xdr:sp macro="" textlink="">
      <xdr:nvSpPr>
        <xdr:cNvPr id="122" name="フローチャート: 判断 121">
          <a:extLst>
            <a:ext uri="{FF2B5EF4-FFF2-40B4-BE49-F238E27FC236}">
              <a16:creationId xmlns:a16="http://schemas.microsoft.com/office/drawing/2014/main" id="{F9186577-776E-4D94-8B39-FC7DC6A8C8C3}"/>
            </a:ext>
          </a:extLst>
        </xdr:cNvPr>
        <xdr:cNvSpPr/>
      </xdr:nvSpPr>
      <xdr:spPr>
        <a:xfrm>
          <a:off x="9192260" y="649725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123502</xdr:rowOff>
    </xdr:from>
    <xdr:to>
      <xdr:col>50</xdr:col>
      <xdr:colOff>165100</xdr:colOff>
      <xdr:row>39</xdr:row>
      <xdr:rowOff>53652</xdr:rowOff>
    </xdr:to>
    <xdr:sp macro="" textlink="">
      <xdr:nvSpPr>
        <xdr:cNvPr id="123" name="フローチャート: 判断 122">
          <a:extLst>
            <a:ext uri="{FF2B5EF4-FFF2-40B4-BE49-F238E27FC236}">
              <a16:creationId xmlns:a16="http://schemas.microsoft.com/office/drawing/2014/main" id="{53FB9C75-70D6-4ADD-A1C1-A6D8527B2378}"/>
            </a:ext>
          </a:extLst>
        </xdr:cNvPr>
        <xdr:cNvSpPr/>
      </xdr:nvSpPr>
      <xdr:spPr>
        <a:xfrm>
          <a:off x="8445500" y="64938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126441</xdr:rowOff>
    </xdr:from>
    <xdr:to>
      <xdr:col>46</xdr:col>
      <xdr:colOff>38100</xdr:colOff>
      <xdr:row>39</xdr:row>
      <xdr:rowOff>56591</xdr:rowOff>
    </xdr:to>
    <xdr:sp macro="" textlink="">
      <xdr:nvSpPr>
        <xdr:cNvPr id="124" name="フローチャート: 判断 123">
          <a:extLst>
            <a:ext uri="{FF2B5EF4-FFF2-40B4-BE49-F238E27FC236}">
              <a16:creationId xmlns:a16="http://schemas.microsoft.com/office/drawing/2014/main" id="{C3D98E26-373F-4A73-9E71-F9EC311A30A0}"/>
            </a:ext>
          </a:extLst>
        </xdr:cNvPr>
        <xdr:cNvSpPr/>
      </xdr:nvSpPr>
      <xdr:spPr>
        <a:xfrm>
          <a:off x="7670800" y="649676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154984</xdr:rowOff>
    </xdr:from>
    <xdr:to>
      <xdr:col>41</xdr:col>
      <xdr:colOff>101600</xdr:colOff>
      <xdr:row>39</xdr:row>
      <xdr:rowOff>85134</xdr:rowOff>
    </xdr:to>
    <xdr:sp macro="" textlink="">
      <xdr:nvSpPr>
        <xdr:cNvPr id="125" name="フローチャート: 判断 124">
          <a:extLst>
            <a:ext uri="{FF2B5EF4-FFF2-40B4-BE49-F238E27FC236}">
              <a16:creationId xmlns:a16="http://schemas.microsoft.com/office/drawing/2014/main" id="{3FE33D97-0556-47EA-A3E4-BC22D595BC20}"/>
            </a:ext>
          </a:extLst>
        </xdr:cNvPr>
        <xdr:cNvSpPr/>
      </xdr:nvSpPr>
      <xdr:spPr>
        <a:xfrm>
          <a:off x="6873240" y="65253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19848</xdr:rowOff>
    </xdr:from>
    <xdr:to>
      <xdr:col>36</xdr:col>
      <xdr:colOff>165100</xdr:colOff>
      <xdr:row>39</xdr:row>
      <xdr:rowOff>121448</xdr:rowOff>
    </xdr:to>
    <xdr:sp macro="" textlink="">
      <xdr:nvSpPr>
        <xdr:cNvPr id="126" name="フローチャート: 判断 125">
          <a:extLst>
            <a:ext uri="{FF2B5EF4-FFF2-40B4-BE49-F238E27FC236}">
              <a16:creationId xmlns:a16="http://schemas.microsoft.com/office/drawing/2014/main" id="{FBF05DB9-14F6-4731-9F3A-698690AA488F}"/>
            </a:ext>
          </a:extLst>
        </xdr:cNvPr>
        <xdr:cNvSpPr/>
      </xdr:nvSpPr>
      <xdr:spPr>
        <a:xfrm>
          <a:off x="6098540" y="6557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8295A2D-5AD9-463F-81DF-B4234CF1E5E3}"/>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F4087F42-CE29-403F-B54F-CB9013103CD9}"/>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97AFEE4-95A9-496D-AF3A-F2F8652ACD5B}"/>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5751D434-EC9C-46C0-8342-4ABE1A94601C}"/>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165F38C7-E5C5-4BDD-B215-FC8BF9FC0818}"/>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14689</xdr:rowOff>
    </xdr:from>
    <xdr:to>
      <xdr:col>55</xdr:col>
      <xdr:colOff>50800</xdr:colOff>
      <xdr:row>37</xdr:row>
      <xdr:rowOff>116289</xdr:rowOff>
    </xdr:to>
    <xdr:sp macro="" textlink="">
      <xdr:nvSpPr>
        <xdr:cNvPr id="132" name="楕円 131">
          <a:extLst>
            <a:ext uri="{FF2B5EF4-FFF2-40B4-BE49-F238E27FC236}">
              <a16:creationId xmlns:a16="http://schemas.microsoft.com/office/drawing/2014/main" id="{3E16AC7D-DE1D-4E92-85DD-329FE806190E}"/>
            </a:ext>
          </a:extLst>
        </xdr:cNvPr>
        <xdr:cNvSpPr/>
      </xdr:nvSpPr>
      <xdr:spPr>
        <a:xfrm>
          <a:off x="9192260" y="621736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37566</xdr:rowOff>
    </xdr:from>
    <xdr:ext cx="534377" cy="259045"/>
    <xdr:sp macro="" textlink="">
      <xdr:nvSpPr>
        <xdr:cNvPr id="133" name="【道路】&#10;一人当たり延長該当値テキスト">
          <a:extLst>
            <a:ext uri="{FF2B5EF4-FFF2-40B4-BE49-F238E27FC236}">
              <a16:creationId xmlns:a16="http://schemas.microsoft.com/office/drawing/2014/main" id="{0EB8977E-86C1-42B4-A255-8B3FAD281475}"/>
            </a:ext>
          </a:extLst>
        </xdr:cNvPr>
        <xdr:cNvSpPr txBox="1"/>
      </xdr:nvSpPr>
      <xdr:spPr>
        <a:xfrm>
          <a:off x="9258300" y="6072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117754</xdr:rowOff>
    </xdr:from>
    <xdr:to>
      <xdr:col>50</xdr:col>
      <xdr:colOff>165100</xdr:colOff>
      <xdr:row>38</xdr:row>
      <xdr:rowOff>47904</xdr:rowOff>
    </xdr:to>
    <xdr:sp macro="" textlink="">
      <xdr:nvSpPr>
        <xdr:cNvPr id="134" name="楕円 133">
          <a:extLst>
            <a:ext uri="{FF2B5EF4-FFF2-40B4-BE49-F238E27FC236}">
              <a16:creationId xmlns:a16="http://schemas.microsoft.com/office/drawing/2014/main" id="{9EA8BB19-EC7D-4C59-B615-38C790742CE9}"/>
            </a:ext>
          </a:extLst>
        </xdr:cNvPr>
        <xdr:cNvSpPr/>
      </xdr:nvSpPr>
      <xdr:spPr>
        <a:xfrm>
          <a:off x="8445500" y="63204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65489</xdr:rowOff>
    </xdr:from>
    <xdr:to>
      <xdr:col>55</xdr:col>
      <xdr:colOff>0</xdr:colOff>
      <xdr:row>37</xdr:row>
      <xdr:rowOff>168554</xdr:rowOff>
    </xdr:to>
    <xdr:cxnSp macro="">
      <xdr:nvCxnSpPr>
        <xdr:cNvPr id="135" name="直線コネクタ 134">
          <a:extLst>
            <a:ext uri="{FF2B5EF4-FFF2-40B4-BE49-F238E27FC236}">
              <a16:creationId xmlns:a16="http://schemas.microsoft.com/office/drawing/2014/main" id="{FB420D89-097E-4823-A0DF-D46CE1990C53}"/>
            </a:ext>
          </a:extLst>
        </xdr:cNvPr>
        <xdr:cNvCxnSpPr/>
      </xdr:nvCxnSpPr>
      <xdr:spPr>
        <a:xfrm flipV="1">
          <a:off x="8496300" y="6268169"/>
          <a:ext cx="723900" cy="103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137251</xdr:rowOff>
    </xdr:from>
    <xdr:to>
      <xdr:col>46</xdr:col>
      <xdr:colOff>38100</xdr:colOff>
      <xdr:row>38</xdr:row>
      <xdr:rowOff>67401</xdr:rowOff>
    </xdr:to>
    <xdr:sp macro="" textlink="">
      <xdr:nvSpPr>
        <xdr:cNvPr id="136" name="楕円 135">
          <a:extLst>
            <a:ext uri="{FF2B5EF4-FFF2-40B4-BE49-F238E27FC236}">
              <a16:creationId xmlns:a16="http://schemas.microsoft.com/office/drawing/2014/main" id="{264F6459-D4EC-4CEE-8CC3-AA507FEF7448}"/>
            </a:ext>
          </a:extLst>
        </xdr:cNvPr>
        <xdr:cNvSpPr/>
      </xdr:nvSpPr>
      <xdr:spPr>
        <a:xfrm>
          <a:off x="7670800" y="633993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168554</xdr:rowOff>
    </xdr:from>
    <xdr:to>
      <xdr:col>50</xdr:col>
      <xdr:colOff>114300</xdr:colOff>
      <xdr:row>38</xdr:row>
      <xdr:rowOff>16601</xdr:rowOff>
    </xdr:to>
    <xdr:cxnSp macro="">
      <xdr:nvCxnSpPr>
        <xdr:cNvPr id="137" name="直線コネクタ 136">
          <a:extLst>
            <a:ext uri="{FF2B5EF4-FFF2-40B4-BE49-F238E27FC236}">
              <a16:creationId xmlns:a16="http://schemas.microsoft.com/office/drawing/2014/main" id="{AE4C1612-D2EE-41F2-BE91-F8A20EF388B6}"/>
            </a:ext>
          </a:extLst>
        </xdr:cNvPr>
        <xdr:cNvCxnSpPr/>
      </xdr:nvCxnSpPr>
      <xdr:spPr>
        <a:xfrm flipV="1">
          <a:off x="7713980" y="6371234"/>
          <a:ext cx="782320" cy="1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151652</xdr:rowOff>
    </xdr:from>
    <xdr:to>
      <xdr:col>41</xdr:col>
      <xdr:colOff>101600</xdr:colOff>
      <xdr:row>38</xdr:row>
      <xdr:rowOff>81803</xdr:rowOff>
    </xdr:to>
    <xdr:sp macro="" textlink="">
      <xdr:nvSpPr>
        <xdr:cNvPr id="138" name="楕円 137">
          <a:extLst>
            <a:ext uri="{FF2B5EF4-FFF2-40B4-BE49-F238E27FC236}">
              <a16:creationId xmlns:a16="http://schemas.microsoft.com/office/drawing/2014/main" id="{1BB5D997-7E8D-461F-B070-118AFD7DF7EA}"/>
            </a:ext>
          </a:extLst>
        </xdr:cNvPr>
        <xdr:cNvSpPr/>
      </xdr:nvSpPr>
      <xdr:spPr>
        <a:xfrm>
          <a:off x="6873240" y="6354332"/>
          <a:ext cx="101600" cy="9779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16601</xdr:rowOff>
    </xdr:from>
    <xdr:to>
      <xdr:col>45</xdr:col>
      <xdr:colOff>177800</xdr:colOff>
      <xdr:row>38</xdr:row>
      <xdr:rowOff>31003</xdr:rowOff>
    </xdr:to>
    <xdr:cxnSp macro="">
      <xdr:nvCxnSpPr>
        <xdr:cNvPr id="139" name="直線コネクタ 138">
          <a:extLst>
            <a:ext uri="{FF2B5EF4-FFF2-40B4-BE49-F238E27FC236}">
              <a16:creationId xmlns:a16="http://schemas.microsoft.com/office/drawing/2014/main" id="{91435751-3D80-48CA-8A83-8DE6979BB9FC}"/>
            </a:ext>
          </a:extLst>
        </xdr:cNvPr>
        <xdr:cNvCxnSpPr/>
      </xdr:nvCxnSpPr>
      <xdr:spPr>
        <a:xfrm flipV="1">
          <a:off x="6924040" y="6386921"/>
          <a:ext cx="789940" cy="1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158151</xdr:rowOff>
    </xdr:from>
    <xdr:to>
      <xdr:col>36</xdr:col>
      <xdr:colOff>165100</xdr:colOff>
      <xdr:row>38</xdr:row>
      <xdr:rowOff>88302</xdr:rowOff>
    </xdr:to>
    <xdr:sp macro="" textlink="">
      <xdr:nvSpPr>
        <xdr:cNvPr id="140" name="楕円 139">
          <a:extLst>
            <a:ext uri="{FF2B5EF4-FFF2-40B4-BE49-F238E27FC236}">
              <a16:creationId xmlns:a16="http://schemas.microsoft.com/office/drawing/2014/main" id="{52ED9650-E8D5-42C3-908C-A72D9945CAA5}"/>
            </a:ext>
          </a:extLst>
        </xdr:cNvPr>
        <xdr:cNvSpPr/>
      </xdr:nvSpPr>
      <xdr:spPr>
        <a:xfrm>
          <a:off x="6098540" y="6360831"/>
          <a:ext cx="101600" cy="9779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31003</xdr:rowOff>
    </xdr:from>
    <xdr:to>
      <xdr:col>41</xdr:col>
      <xdr:colOff>50800</xdr:colOff>
      <xdr:row>38</xdr:row>
      <xdr:rowOff>37502</xdr:rowOff>
    </xdr:to>
    <xdr:cxnSp macro="">
      <xdr:nvCxnSpPr>
        <xdr:cNvPr id="141" name="直線コネクタ 140">
          <a:extLst>
            <a:ext uri="{FF2B5EF4-FFF2-40B4-BE49-F238E27FC236}">
              <a16:creationId xmlns:a16="http://schemas.microsoft.com/office/drawing/2014/main" id="{5095B100-71A0-432E-9F0E-BEE99A5FE8B8}"/>
            </a:ext>
          </a:extLst>
        </xdr:cNvPr>
        <xdr:cNvCxnSpPr/>
      </xdr:nvCxnSpPr>
      <xdr:spPr>
        <a:xfrm flipV="1">
          <a:off x="6149340" y="6401323"/>
          <a:ext cx="774700" cy="6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44779</xdr:rowOff>
    </xdr:from>
    <xdr:ext cx="534377" cy="259045"/>
    <xdr:sp macro="" textlink="">
      <xdr:nvSpPr>
        <xdr:cNvPr id="142" name="n_1aveValue【道路】&#10;一人当たり延長">
          <a:extLst>
            <a:ext uri="{FF2B5EF4-FFF2-40B4-BE49-F238E27FC236}">
              <a16:creationId xmlns:a16="http://schemas.microsoft.com/office/drawing/2014/main" id="{D121EA13-259D-44D8-8176-ED6EFEA53F1F}"/>
            </a:ext>
          </a:extLst>
        </xdr:cNvPr>
        <xdr:cNvSpPr txBox="1"/>
      </xdr:nvSpPr>
      <xdr:spPr>
        <a:xfrm>
          <a:off x="8239271" y="6582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47718</xdr:rowOff>
    </xdr:from>
    <xdr:ext cx="534377" cy="259045"/>
    <xdr:sp macro="" textlink="">
      <xdr:nvSpPr>
        <xdr:cNvPr id="143" name="n_2aveValue【道路】&#10;一人当たり延長">
          <a:extLst>
            <a:ext uri="{FF2B5EF4-FFF2-40B4-BE49-F238E27FC236}">
              <a16:creationId xmlns:a16="http://schemas.microsoft.com/office/drawing/2014/main" id="{1444C515-9433-448B-A52A-9FEBBFDCC563}"/>
            </a:ext>
          </a:extLst>
        </xdr:cNvPr>
        <xdr:cNvSpPr txBox="1"/>
      </xdr:nvSpPr>
      <xdr:spPr>
        <a:xfrm>
          <a:off x="7477271" y="658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76261</xdr:rowOff>
    </xdr:from>
    <xdr:ext cx="534377" cy="259045"/>
    <xdr:sp macro="" textlink="">
      <xdr:nvSpPr>
        <xdr:cNvPr id="144" name="n_3aveValue【道路】&#10;一人当たり延長">
          <a:extLst>
            <a:ext uri="{FF2B5EF4-FFF2-40B4-BE49-F238E27FC236}">
              <a16:creationId xmlns:a16="http://schemas.microsoft.com/office/drawing/2014/main" id="{E67003FB-ADA3-40CF-AD57-85200448F24B}"/>
            </a:ext>
          </a:extLst>
        </xdr:cNvPr>
        <xdr:cNvSpPr txBox="1"/>
      </xdr:nvSpPr>
      <xdr:spPr>
        <a:xfrm>
          <a:off x="6702571" y="6614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112575</xdr:rowOff>
    </xdr:from>
    <xdr:ext cx="534377" cy="259045"/>
    <xdr:sp macro="" textlink="">
      <xdr:nvSpPr>
        <xdr:cNvPr id="145" name="n_4aveValue【道路】&#10;一人当たり延長">
          <a:extLst>
            <a:ext uri="{FF2B5EF4-FFF2-40B4-BE49-F238E27FC236}">
              <a16:creationId xmlns:a16="http://schemas.microsoft.com/office/drawing/2014/main" id="{7EC225B5-5932-4085-A519-10FD8CD9C5DE}"/>
            </a:ext>
          </a:extLst>
        </xdr:cNvPr>
        <xdr:cNvSpPr txBox="1"/>
      </xdr:nvSpPr>
      <xdr:spPr>
        <a:xfrm>
          <a:off x="5905011" y="6650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64431</xdr:rowOff>
    </xdr:from>
    <xdr:ext cx="534377" cy="259045"/>
    <xdr:sp macro="" textlink="">
      <xdr:nvSpPr>
        <xdr:cNvPr id="146" name="n_1mainValue【道路】&#10;一人当たり延長">
          <a:extLst>
            <a:ext uri="{FF2B5EF4-FFF2-40B4-BE49-F238E27FC236}">
              <a16:creationId xmlns:a16="http://schemas.microsoft.com/office/drawing/2014/main" id="{9C3A9FBC-6883-4520-BDC0-E9F0F446E523}"/>
            </a:ext>
          </a:extLst>
        </xdr:cNvPr>
        <xdr:cNvSpPr txBox="1"/>
      </xdr:nvSpPr>
      <xdr:spPr>
        <a:xfrm>
          <a:off x="8239271" y="609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83928</xdr:rowOff>
    </xdr:from>
    <xdr:ext cx="534377" cy="259045"/>
    <xdr:sp macro="" textlink="">
      <xdr:nvSpPr>
        <xdr:cNvPr id="147" name="n_2mainValue【道路】&#10;一人当たり延長">
          <a:extLst>
            <a:ext uri="{FF2B5EF4-FFF2-40B4-BE49-F238E27FC236}">
              <a16:creationId xmlns:a16="http://schemas.microsoft.com/office/drawing/2014/main" id="{42604F33-E5E2-4D21-A5FE-A6CE86FB18FB}"/>
            </a:ext>
          </a:extLst>
        </xdr:cNvPr>
        <xdr:cNvSpPr txBox="1"/>
      </xdr:nvSpPr>
      <xdr:spPr>
        <a:xfrm>
          <a:off x="7477271" y="6118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98329</xdr:rowOff>
    </xdr:from>
    <xdr:ext cx="534377" cy="259045"/>
    <xdr:sp macro="" textlink="">
      <xdr:nvSpPr>
        <xdr:cNvPr id="148" name="n_3mainValue【道路】&#10;一人当たり延長">
          <a:extLst>
            <a:ext uri="{FF2B5EF4-FFF2-40B4-BE49-F238E27FC236}">
              <a16:creationId xmlns:a16="http://schemas.microsoft.com/office/drawing/2014/main" id="{8318DE9C-CFBA-4596-B553-2BABB1FB8AF1}"/>
            </a:ext>
          </a:extLst>
        </xdr:cNvPr>
        <xdr:cNvSpPr txBox="1"/>
      </xdr:nvSpPr>
      <xdr:spPr>
        <a:xfrm>
          <a:off x="6702571" y="6133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104828</xdr:rowOff>
    </xdr:from>
    <xdr:ext cx="534377" cy="259045"/>
    <xdr:sp macro="" textlink="">
      <xdr:nvSpPr>
        <xdr:cNvPr id="149" name="n_4mainValue【道路】&#10;一人当たり延長">
          <a:extLst>
            <a:ext uri="{FF2B5EF4-FFF2-40B4-BE49-F238E27FC236}">
              <a16:creationId xmlns:a16="http://schemas.microsoft.com/office/drawing/2014/main" id="{2372E3DF-4E4B-4C31-AF07-7AE19EA4B742}"/>
            </a:ext>
          </a:extLst>
        </xdr:cNvPr>
        <xdr:cNvSpPr txBox="1"/>
      </xdr:nvSpPr>
      <xdr:spPr>
        <a:xfrm>
          <a:off x="5905011" y="6139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B40E3998-DF0E-462C-A39E-B4F450F0B6AA}"/>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DDF329DC-C7A1-4537-98CE-8094B1304A58}"/>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12B17849-E1A9-449A-ACC2-242752208851}"/>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940C7CB2-8F01-4665-84DC-F501CAD16E03}"/>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EC4DEDA6-68B6-4AED-ABE2-A2558C1D86DA}"/>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147B69CE-B535-4CBD-92F8-BA737238054C}"/>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2342CA28-1EA4-431B-8DE5-AA90CF2244C7}"/>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7655E1C3-38A6-4A1B-A0B2-E3D8407D00BA}"/>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E9111874-5CE3-4C51-897E-BEE537F87DD3}"/>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8E260523-0299-4A6F-A584-B59FA1A28B71}"/>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CDCBFABC-5CC3-4A54-8311-4BDD3379F61B}"/>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B4AF1159-446C-4E25-8DAD-900274DC47F6}"/>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549D90F4-7190-4ECE-883E-B4C8B49EB150}"/>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E0A6F8E7-BCA5-4C0C-AFAA-81D4C58CBE98}"/>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10086E5D-585D-46F0-A603-1DF56EEF17CA}"/>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694FACB5-B316-4238-905C-F625AEE31E9A}"/>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3C644E64-3061-49EE-8D9F-D2DE05B58BA9}"/>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BDC98C49-4B83-4F2D-B869-A33449569B81}"/>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1FC175CA-CF02-4492-9F5E-528AC6A53068}"/>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486AC55E-EC1F-4729-8A98-CC2AAEBF32D9}"/>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F5D4BE6B-4FDA-4C86-9AD9-070FB9B229AC}"/>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E36DA210-A16A-4383-8DDB-58DE3A276E6F}"/>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EF5CDF37-45C1-44E8-A3F7-80897742498A}"/>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71EE8AF1-0F63-4AFB-839C-AE8CF2290F69}"/>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5172C7A5-C3DF-4A90-B331-CCE3529831C6}"/>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63681</xdr:rowOff>
    </xdr:from>
    <xdr:to>
      <xdr:col>24</xdr:col>
      <xdr:colOff>62865</xdr:colOff>
      <xdr:row>64</xdr:row>
      <xdr:rowOff>0</xdr:rowOff>
    </xdr:to>
    <xdr:cxnSp macro="">
      <xdr:nvCxnSpPr>
        <xdr:cNvPr id="175" name="直線コネクタ 174">
          <a:extLst>
            <a:ext uri="{FF2B5EF4-FFF2-40B4-BE49-F238E27FC236}">
              <a16:creationId xmlns:a16="http://schemas.microsoft.com/office/drawing/2014/main" id="{67FA087A-6CCB-47B6-9FF4-0E7816EBAC7F}"/>
            </a:ext>
          </a:extLst>
        </xdr:cNvPr>
        <xdr:cNvCxnSpPr/>
      </xdr:nvCxnSpPr>
      <xdr:spPr>
        <a:xfrm flipV="1">
          <a:off x="4086225" y="9451521"/>
          <a:ext cx="0" cy="1277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1E7FB4E0-E4D2-4E79-8632-ED909770BC14}"/>
            </a:ext>
          </a:extLst>
        </xdr:cNvPr>
        <xdr:cNvSpPr txBox="1"/>
      </xdr:nvSpPr>
      <xdr:spPr>
        <a:xfrm>
          <a:off x="4124960" y="1073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77" name="直線コネクタ 176">
          <a:extLst>
            <a:ext uri="{FF2B5EF4-FFF2-40B4-BE49-F238E27FC236}">
              <a16:creationId xmlns:a16="http://schemas.microsoft.com/office/drawing/2014/main" id="{5034DE96-0842-4C6E-A253-CCB11F8B700B}"/>
            </a:ext>
          </a:extLst>
        </xdr:cNvPr>
        <xdr:cNvCxnSpPr/>
      </xdr:nvCxnSpPr>
      <xdr:spPr>
        <a:xfrm>
          <a:off x="4020820" y="107289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10358</xdr:rowOff>
    </xdr:from>
    <xdr:ext cx="405111" cy="259045"/>
    <xdr:sp macro="" textlink="">
      <xdr:nvSpPr>
        <xdr:cNvPr id="178" name="【橋りょう・トンネル】&#10;有形固定資産減価償却率最大値テキスト">
          <a:extLst>
            <a:ext uri="{FF2B5EF4-FFF2-40B4-BE49-F238E27FC236}">
              <a16:creationId xmlns:a16="http://schemas.microsoft.com/office/drawing/2014/main" id="{33F24917-E5F0-4B81-8140-771ED75954E6}"/>
            </a:ext>
          </a:extLst>
        </xdr:cNvPr>
        <xdr:cNvSpPr txBox="1"/>
      </xdr:nvSpPr>
      <xdr:spPr>
        <a:xfrm>
          <a:off x="4124960" y="9230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63681</xdr:rowOff>
    </xdr:from>
    <xdr:to>
      <xdr:col>24</xdr:col>
      <xdr:colOff>152400</xdr:colOff>
      <xdr:row>56</xdr:row>
      <xdr:rowOff>63681</xdr:rowOff>
    </xdr:to>
    <xdr:cxnSp macro="">
      <xdr:nvCxnSpPr>
        <xdr:cNvPr id="179" name="直線コネクタ 178">
          <a:extLst>
            <a:ext uri="{FF2B5EF4-FFF2-40B4-BE49-F238E27FC236}">
              <a16:creationId xmlns:a16="http://schemas.microsoft.com/office/drawing/2014/main" id="{16F1D8A1-1065-4D24-B002-7CE8469443F0}"/>
            </a:ext>
          </a:extLst>
        </xdr:cNvPr>
        <xdr:cNvCxnSpPr/>
      </xdr:nvCxnSpPr>
      <xdr:spPr>
        <a:xfrm>
          <a:off x="4020820" y="94515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28864</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BE6DDD37-9691-437D-BC59-B3FC070580A2}"/>
            </a:ext>
          </a:extLst>
        </xdr:cNvPr>
        <xdr:cNvSpPr txBox="1"/>
      </xdr:nvSpPr>
      <xdr:spPr>
        <a:xfrm>
          <a:off x="4124960" y="102549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50437</xdr:rowOff>
    </xdr:from>
    <xdr:to>
      <xdr:col>24</xdr:col>
      <xdr:colOff>114300</xdr:colOff>
      <xdr:row>61</xdr:row>
      <xdr:rowOff>152037</xdr:rowOff>
    </xdr:to>
    <xdr:sp macro="" textlink="">
      <xdr:nvSpPr>
        <xdr:cNvPr id="181" name="フローチャート: 判断 180">
          <a:extLst>
            <a:ext uri="{FF2B5EF4-FFF2-40B4-BE49-F238E27FC236}">
              <a16:creationId xmlns:a16="http://schemas.microsoft.com/office/drawing/2014/main" id="{A451FC27-B5CC-4339-B7FE-B7C6C893D7DA}"/>
            </a:ext>
          </a:extLst>
        </xdr:cNvPr>
        <xdr:cNvSpPr/>
      </xdr:nvSpPr>
      <xdr:spPr>
        <a:xfrm>
          <a:off x="4036060" y="10276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34109</xdr:rowOff>
    </xdr:from>
    <xdr:to>
      <xdr:col>20</xdr:col>
      <xdr:colOff>38100</xdr:colOff>
      <xdr:row>61</xdr:row>
      <xdr:rowOff>135709</xdr:rowOff>
    </xdr:to>
    <xdr:sp macro="" textlink="">
      <xdr:nvSpPr>
        <xdr:cNvPr id="182" name="フローチャート: 判断 181">
          <a:extLst>
            <a:ext uri="{FF2B5EF4-FFF2-40B4-BE49-F238E27FC236}">
              <a16:creationId xmlns:a16="http://schemas.microsoft.com/office/drawing/2014/main" id="{E4356138-CB00-4D21-8FF3-7727683D071F}"/>
            </a:ext>
          </a:extLst>
        </xdr:cNvPr>
        <xdr:cNvSpPr/>
      </xdr:nvSpPr>
      <xdr:spPr>
        <a:xfrm>
          <a:off x="3312160" y="1026014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21046</xdr:rowOff>
    </xdr:from>
    <xdr:to>
      <xdr:col>15</xdr:col>
      <xdr:colOff>101600</xdr:colOff>
      <xdr:row>61</xdr:row>
      <xdr:rowOff>122646</xdr:rowOff>
    </xdr:to>
    <xdr:sp macro="" textlink="">
      <xdr:nvSpPr>
        <xdr:cNvPr id="183" name="フローチャート: 判断 182">
          <a:extLst>
            <a:ext uri="{FF2B5EF4-FFF2-40B4-BE49-F238E27FC236}">
              <a16:creationId xmlns:a16="http://schemas.microsoft.com/office/drawing/2014/main" id="{86968042-EC6E-4B65-8228-BC6748F1C820}"/>
            </a:ext>
          </a:extLst>
        </xdr:cNvPr>
        <xdr:cNvSpPr/>
      </xdr:nvSpPr>
      <xdr:spPr>
        <a:xfrm>
          <a:off x="2514600" y="10247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16147</xdr:rowOff>
    </xdr:from>
    <xdr:to>
      <xdr:col>10</xdr:col>
      <xdr:colOff>165100</xdr:colOff>
      <xdr:row>61</xdr:row>
      <xdr:rowOff>117747</xdr:rowOff>
    </xdr:to>
    <xdr:sp macro="" textlink="">
      <xdr:nvSpPr>
        <xdr:cNvPr id="184" name="フローチャート: 判断 183">
          <a:extLst>
            <a:ext uri="{FF2B5EF4-FFF2-40B4-BE49-F238E27FC236}">
              <a16:creationId xmlns:a16="http://schemas.microsoft.com/office/drawing/2014/main" id="{D1E5FB35-5F42-4B8D-BBE7-B3329C7AC2DF}"/>
            </a:ext>
          </a:extLst>
        </xdr:cNvPr>
        <xdr:cNvSpPr/>
      </xdr:nvSpPr>
      <xdr:spPr>
        <a:xfrm>
          <a:off x="1739900" y="10242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5" name="フローチャート: 判断 184">
          <a:extLst>
            <a:ext uri="{FF2B5EF4-FFF2-40B4-BE49-F238E27FC236}">
              <a16:creationId xmlns:a16="http://schemas.microsoft.com/office/drawing/2014/main" id="{6DE392DF-4023-4F60-AE7B-E26F23621B2B}"/>
            </a:ext>
          </a:extLst>
        </xdr:cNvPr>
        <xdr:cNvSpPr/>
      </xdr:nvSpPr>
      <xdr:spPr>
        <a:xfrm>
          <a:off x="965200" y="101790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6015A67-F586-4E7B-B708-87B3DCC1F687}"/>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E7E04944-AF68-4EE2-A95B-BC8EC142B77A}"/>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7A2E5974-AA02-44E9-B334-5284433BABA8}"/>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F7A0429-4870-4879-84F8-DD2F2656298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B7DEF4A5-FF16-439B-8326-0E338321B1B2}"/>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21046</xdr:rowOff>
    </xdr:from>
    <xdr:to>
      <xdr:col>24</xdr:col>
      <xdr:colOff>114300</xdr:colOff>
      <xdr:row>61</xdr:row>
      <xdr:rowOff>122646</xdr:rowOff>
    </xdr:to>
    <xdr:sp macro="" textlink="">
      <xdr:nvSpPr>
        <xdr:cNvPr id="191" name="楕円 190">
          <a:extLst>
            <a:ext uri="{FF2B5EF4-FFF2-40B4-BE49-F238E27FC236}">
              <a16:creationId xmlns:a16="http://schemas.microsoft.com/office/drawing/2014/main" id="{0BF2A1FF-CD3C-4581-B0AA-907957307735}"/>
            </a:ext>
          </a:extLst>
        </xdr:cNvPr>
        <xdr:cNvSpPr/>
      </xdr:nvSpPr>
      <xdr:spPr>
        <a:xfrm>
          <a:off x="4036060" y="1024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43923</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B308F3F8-F8E0-4522-845C-05A0D18A0E7A}"/>
            </a:ext>
          </a:extLst>
        </xdr:cNvPr>
        <xdr:cNvSpPr txBox="1"/>
      </xdr:nvSpPr>
      <xdr:spPr>
        <a:xfrm>
          <a:off x="4124960" y="10102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154940</xdr:rowOff>
    </xdr:from>
    <xdr:to>
      <xdr:col>20</xdr:col>
      <xdr:colOff>38100</xdr:colOff>
      <xdr:row>61</xdr:row>
      <xdr:rowOff>85090</xdr:rowOff>
    </xdr:to>
    <xdr:sp macro="" textlink="">
      <xdr:nvSpPr>
        <xdr:cNvPr id="193" name="楕円 192">
          <a:extLst>
            <a:ext uri="{FF2B5EF4-FFF2-40B4-BE49-F238E27FC236}">
              <a16:creationId xmlns:a16="http://schemas.microsoft.com/office/drawing/2014/main" id="{BA2DF33D-7B5B-4A8F-948B-87F079F1765C}"/>
            </a:ext>
          </a:extLst>
        </xdr:cNvPr>
        <xdr:cNvSpPr/>
      </xdr:nvSpPr>
      <xdr:spPr>
        <a:xfrm>
          <a:off x="3312160" y="102133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34290</xdr:rowOff>
    </xdr:from>
    <xdr:to>
      <xdr:col>24</xdr:col>
      <xdr:colOff>63500</xdr:colOff>
      <xdr:row>61</xdr:row>
      <xdr:rowOff>71846</xdr:rowOff>
    </xdr:to>
    <xdr:cxnSp macro="">
      <xdr:nvCxnSpPr>
        <xdr:cNvPr id="194" name="直線コネクタ 193">
          <a:extLst>
            <a:ext uri="{FF2B5EF4-FFF2-40B4-BE49-F238E27FC236}">
              <a16:creationId xmlns:a16="http://schemas.microsoft.com/office/drawing/2014/main" id="{5041E1F4-7FF5-44F3-ABF7-7BBDD1A732D1}"/>
            </a:ext>
          </a:extLst>
        </xdr:cNvPr>
        <xdr:cNvCxnSpPr/>
      </xdr:nvCxnSpPr>
      <xdr:spPr>
        <a:xfrm>
          <a:off x="3355340" y="10260330"/>
          <a:ext cx="73152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140244</xdr:rowOff>
    </xdr:from>
    <xdr:to>
      <xdr:col>15</xdr:col>
      <xdr:colOff>101600</xdr:colOff>
      <xdr:row>61</xdr:row>
      <xdr:rowOff>70394</xdr:rowOff>
    </xdr:to>
    <xdr:sp macro="" textlink="">
      <xdr:nvSpPr>
        <xdr:cNvPr id="195" name="楕円 194">
          <a:extLst>
            <a:ext uri="{FF2B5EF4-FFF2-40B4-BE49-F238E27FC236}">
              <a16:creationId xmlns:a16="http://schemas.microsoft.com/office/drawing/2014/main" id="{003160A3-E5E0-41D2-B2BB-083E5EF4DE2B}"/>
            </a:ext>
          </a:extLst>
        </xdr:cNvPr>
        <xdr:cNvSpPr/>
      </xdr:nvSpPr>
      <xdr:spPr>
        <a:xfrm>
          <a:off x="2514600" y="101986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19594</xdr:rowOff>
    </xdr:from>
    <xdr:to>
      <xdr:col>19</xdr:col>
      <xdr:colOff>177800</xdr:colOff>
      <xdr:row>61</xdr:row>
      <xdr:rowOff>34290</xdr:rowOff>
    </xdr:to>
    <xdr:cxnSp macro="">
      <xdr:nvCxnSpPr>
        <xdr:cNvPr id="196" name="直線コネクタ 195">
          <a:extLst>
            <a:ext uri="{FF2B5EF4-FFF2-40B4-BE49-F238E27FC236}">
              <a16:creationId xmlns:a16="http://schemas.microsoft.com/office/drawing/2014/main" id="{998D6547-8F09-48F4-9382-27410FABA73D}"/>
            </a:ext>
          </a:extLst>
        </xdr:cNvPr>
        <xdr:cNvCxnSpPr/>
      </xdr:nvCxnSpPr>
      <xdr:spPr>
        <a:xfrm>
          <a:off x="2565400" y="10245634"/>
          <a:ext cx="78994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74930</xdr:rowOff>
    </xdr:from>
    <xdr:to>
      <xdr:col>10</xdr:col>
      <xdr:colOff>165100</xdr:colOff>
      <xdr:row>61</xdr:row>
      <xdr:rowOff>5080</xdr:rowOff>
    </xdr:to>
    <xdr:sp macro="" textlink="">
      <xdr:nvSpPr>
        <xdr:cNvPr id="197" name="楕円 196">
          <a:extLst>
            <a:ext uri="{FF2B5EF4-FFF2-40B4-BE49-F238E27FC236}">
              <a16:creationId xmlns:a16="http://schemas.microsoft.com/office/drawing/2014/main" id="{DFFCCC4D-1BE7-48D8-8C6B-4882570796B5}"/>
            </a:ext>
          </a:extLst>
        </xdr:cNvPr>
        <xdr:cNvSpPr/>
      </xdr:nvSpPr>
      <xdr:spPr>
        <a:xfrm>
          <a:off x="1739900" y="10133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125730</xdr:rowOff>
    </xdr:from>
    <xdr:to>
      <xdr:col>15</xdr:col>
      <xdr:colOff>50800</xdr:colOff>
      <xdr:row>61</xdr:row>
      <xdr:rowOff>19594</xdr:rowOff>
    </xdr:to>
    <xdr:cxnSp macro="">
      <xdr:nvCxnSpPr>
        <xdr:cNvPr id="198" name="直線コネクタ 197">
          <a:extLst>
            <a:ext uri="{FF2B5EF4-FFF2-40B4-BE49-F238E27FC236}">
              <a16:creationId xmlns:a16="http://schemas.microsoft.com/office/drawing/2014/main" id="{B59321CB-8C80-41AB-8EA4-B5136A15DF25}"/>
            </a:ext>
          </a:extLst>
        </xdr:cNvPr>
        <xdr:cNvCxnSpPr/>
      </xdr:nvCxnSpPr>
      <xdr:spPr>
        <a:xfrm>
          <a:off x="1790700" y="10184130"/>
          <a:ext cx="774700" cy="6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115751</xdr:rowOff>
    </xdr:from>
    <xdr:to>
      <xdr:col>6</xdr:col>
      <xdr:colOff>38100</xdr:colOff>
      <xdr:row>61</xdr:row>
      <xdr:rowOff>45901</xdr:rowOff>
    </xdr:to>
    <xdr:sp macro="" textlink="">
      <xdr:nvSpPr>
        <xdr:cNvPr id="199" name="楕円 198">
          <a:extLst>
            <a:ext uri="{FF2B5EF4-FFF2-40B4-BE49-F238E27FC236}">
              <a16:creationId xmlns:a16="http://schemas.microsoft.com/office/drawing/2014/main" id="{45340D8B-6B43-4B0F-B735-866C77E5C730}"/>
            </a:ext>
          </a:extLst>
        </xdr:cNvPr>
        <xdr:cNvSpPr/>
      </xdr:nvSpPr>
      <xdr:spPr>
        <a:xfrm>
          <a:off x="965200" y="1017415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125730</xdr:rowOff>
    </xdr:from>
    <xdr:to>
      <xdr:col>10</xdr:col>
      <xdr:colOff>114300</xdr:colOff>
      <xdr:row>60</xdr:row>
      <xdr:rowOff>166551</xdr:rowOff>
    </xdr:to>
    <xdr:cxnSp macro="">
      <xdr:nvCxnSpPr>
        <xdr:cNvPr id="200" name="直線コネクタ 199">
          <a:extLst>
            <a:ext uri="{FF2B5EF4-FFF2-40B4-BE49-F238E27FC236}">
              <a16:creationId xmlns:a16="http://schemas.microsoft.com/office/drawing/2014/main" id="{B29719E0-BC7A-45D9-AFAE-23E998761210}"/>
            </a:ext>
          </a:extLst>
        </xdr:cNvPr>
        <xdr:cNvCxnSpPr/>
      </xdr:nvCxnSpPr>
      <xdr:spPr>
        <a:xfrm flipV="1">
          <a:off x="1008380" y="10184130"/>
          <a:ext cx="78232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126836</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4D7C05F1-699D-4510-9892-5C1565F9CD28}"/>
            </a:ext>
          </a:extLst>
        </xdr:cNvPr>
        <xdr:cNvSpPr txBox="1"/>
      </xdr:nvSpPr>
      <xdr:spPr>
        <a:xfrm>
          <a:off x="3170564" y="10352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113773</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7530FBF3-128E-4060-920C-28326859BCF1}"/>
            </a:ext>
          </a:extLst>
        </xdr:cNvPr>
        <xdr:cNvSpPr txBox="1"/>
      </xdr:nvSpPr>
      <xdr:spPr>
        <a:xfrm>
          <a:off x="2385704" y="10339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108874</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46E73827-50F6-40EB-BB7C-CF4072F39E9C}"/>
            </a:ext>
          </a:extLst>
        </xdr:cNvPr>
        <xdr:cNvSpPr txBox="1"/>
      </xdr:nvSpPr>
      <xdr:spPr>
        <a:xfrm>
          <a:off x="1611004" y="10334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41927</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E5657B4D-9047-4005-9349-35BA9A4185EE}"/>
            </a:ext>
          </a:extLst>
        </xdr:cNvPr>
        <xdr:cNvSpPr txBox="1"/>
      </xdr:nvSpPr>
      <xdr:spPr>
        <a:xfrm>
          <a:off x="836304" y="1026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101617</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87ABC658-FEBD-4FE7-9ADE-8F629CA051E0}"/>
            </a:ext>
          </a:extLst>
        </xdr:cNvPr>
        <xdr:cNvSpPr txBox="1"/>
      </xdr:nvSpPr>
      <xdr:spPr>
        <a:xfrm>
          <a:off x="317056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86921</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D55432D8-5BB9-4335-AD31-1C81683B4E31}"/>
            </a:ext>
          </a:extLst>
        </xdr:cNvPr>
        <xdr:cNvSpPr txBox="1"/>
      </xdr:nvSpPr>
      <xdr:spPr>
        <a:xfrm>
          <a:off x="2385704" y="9977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21607</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2B41E0CC-E7E3-40E0-9EF3-6506F664B8CF}"/>
            </a:ext>
          </a:extLst>
        </xdr:cNvPr>
        <xdr:cNvSpPr txBox="1"/>
      </xdr:nvSpPr>
      <xdr:spPr>
        <a:xfrm>
          <a:off x="1611004" y="991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62428</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880D5D85-1B16-41EB-A305-4B6DD9380F7E}"/>
            </a:ext>
          </a:extLst>
        </xdr:cNvPr>
        <xdr:cNvSpPr txBox="1"/>
      </xdr:nvSpPr>
      <xdr:spPr>
        <a:xfrm>
          <a:off x="836304" y="9953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14628E68-37F7-4DF2-AC0A-60F82D34190B}"/>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E3D6D394-59CA-44E6-B57E-CFA909E4FCF8}"/>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BFDFF6ED-4878-4201-A6EC-1EAB87519F47}"/>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69A3529B-593E-495B-83EC-FE643D4400E8}"/>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8A2BEBF2-A470-4382-B3FD-0455294773F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86FE20A0-A20C-4894-BBC5-2CC59700B2AE}"/>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DE17DA55-587F-4A6D-A6E6-8412BE055DBA}"/>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8D7A9929-3583-4C4D-A0C2-E170E27BEAAD}"/>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9C5A2071-CB21-4AC8-8C0A-6CE685A7178B}"/>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DD89764F-0881-4A2A-9DF4-34CEB9B3C6A8}"/>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9" name="直線コネクタ 218">
          <a:extLst>
            <a:ext uri="{FF2B5EF4-FFF2-40B4-BE49-F238E27FC236}">
              <a16:creationId xmlns:a16="http://schemas.microsoft.com/office/drawing/2014/main" id="{5B25FCFF-0BF2-40B5-A0DE-D50445A50727}"/>
            </a:ext>
          </a:extLst>
        </xdr:cNvPr>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0" name="テキスト ボックス 219">
          <a:extLst>
            <a:ext uri="{FF2B5EF4-FFF2-40B4-BE49-F238E27FC236}">
              <a16:creationId xmlns:a16="http://schemas.microsoft.com/office/drawing/2014/main" id="{F6D70C68-98DE-4223-9C5B-FD5FD27E3FE2}"/>
            </a:ext>
          </a:extLst>
        </xdr:cNvPr>
        <xdr:cNvSpPr txBox="1"/>
      </xdr:nvSpPr>
      <xdr:spPr>
        <a:xfrm>
          <a:off x="5600834" y="1072117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1" name="直線コネクタ 220">
          <a:extLst>
            <a:ext uri="{FF2B5EF4-FFF2-40B4-BE49-F238E27FC236}">
              <a16:creationId xmlns:a16="http://schemas.microsoft.com/office/drawing/2014/main" id="{8CFE468F-E9E7-4434-AB6F-A8CD52FCA32A}"/>
            </a:ext>
          </a:extLst>
        </xdr:cNvPr>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2" name="テキスト ボックス 221">
          <a:extLst>
            <a:ext uri="{FF2B5EF4-FFF2-40B4-BE49-F238E27FC236}">
              <a16:creationId xmlns:a16="http://schemas.microsoft.com/office/drawing/2014/main" id="{23BCAC0E-D6DC-46FB-AE74-D650ADE1B747}"/>
            </a:ext>
          </a:extLst>
        </xdr:cNvPr>
        <xdr:cNvSpPr txBox="1"/>
      </xdr:nvSpPr>
      <xdr:spPr>
        <a:xfrm>
          <a:off x="5299921" y="1039841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3" name="直線コネクタ 222">
          <a:extLst>
            <a:ext uri="{FF2B5EF4-FFF2-40B4-BE49-F238E27FC236}">
              <a16:creationId xmlns:a16="http://schemas.microsoft.com/office/drawing/2014/main" id="{1093B680-96A9-4451-B293-92CA68FA4CC5}"/>
            </a:ext>
          </a:extLst>
        </xdr:cNvPr>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4" name="テキスト ボックス 223">
          <a:extLst>
            <a:ext uri="{FF2B5EF4-FFF2-40B4-BE49-F238E27FC236}">
              <a16:creationId xmlns:a16="http://schemas.microsoft.com/office/drawing/2014/main" id="{4B05E2AA-144B-4062-8B25-8C7B65046220}"/>
            </a:ext>
          </a:extLst>
        </xdr:cNvPr>
        <xdr:cNvSpPr txBox="1"/>
      </xdr:nvSpPr>
      <xdr:spPr>
        <a:xfrm>
          <a:off x="5299921" y="100794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5" name="直線コネクタ 224">
          <a:extLst>
            <a:ext uri="{FF2B5EF4-FFF2-40B4-BE49-F238E27FC236}">
              <a16:creationId xmlns:a16="http://schemas.microsoft.com/office/drawing/2014/main" id="{767AD046-9539-4436-A3D9-8585080899FA}"/>
            </a:ext>
          </a:extLst>
        </xdr:cNvPr>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6" name="テキスト ボックス 225">
          <a:extLst>
            <a:ext uri="{FF2B5EF4-FFF2-40B4-BE49-F238E27FC236}">
              <a16:creationId xmlns:a16="http://schemas.microsoft.com/office/drawing/2014/main" id="{39B37D44-AA92-447F-9ECD-30527FE995A2}"/>
            </a:ext>
          </a:extLst>
        </xdr:cNvPr>
        <xdr:cNvSpPr txBox="1"/>
      </xdr:nvSpPr>
      <xdr:spPr>
        <a:xfrm>
          <a:off x="5299921" y="9760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7" name="直線コネクタ 226">
          <a:extLst>
            <a:ext uri="{FF2B5EF4-FFF2-40B4-BE49-F238E27FC236}">
              <a16:creationId xmlns:a16="http://schemas.microsoft.com/office/drawing/2014/main" id="{E4299CF1-4D60-4FAE-BFD7-54AD221EB864}"/>
            </a:ext>
          </a:extLst>
        </xdr:cNvPr>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8" name="テキスト ボックス 227">
          <a:extLst>
            <a:ext uri="{FF2B5EF4-FFF2-40B4-BE49-F238E27FC236}">
              <a16:creationId xmlns:a16="http://schemas.microsoft.com/office/drawing/2014/main" id="{3FA5C4D1-47DD-4311-8760-AB252DFEB2B8}"/>
            </a:ext>
          </a:extLst>
        </xdr:cNvPr>
        <xdr:cNvSpPr txBox="1"/>
      </xdr:nvSpPr>
      <xdr:spPr>
        <a:xfrm>
          <a:off x="5299921" y="944156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9" name="直線コネクタ 228">
          <a:extLst>
            <a:ext uri="{FF2B5EF4-FFF2-40B4-BE49-F238E27FC236}">
              <a16:creationId xmlns:a16="http://schemas.microsoft.com/office/drawing/2014/main" id="{7355DDE0-E375-438C-80DA-93C864A1DC94}"/>
            </a:ext>
          </a:extLst>
        </xdr:cNvPr>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30" name="テキスト ボックス 229">
          <a:extLst>
            <a:ext uri="{FF2B5EF4-FFF2-40B4-BE49-F238E27FC236}">
              <a16:creationId xmlns:a16="http://schemas.microsoft.com/office/drawing/2014/main" id="{08BBFA54-37F2-4B60-B895-3D3C87A6777A}"/>
            </a:ext>
          </a:extLst>
        </xdr:cNvPr>
        <xdr:cNvSpPr txBox="1"/>
      </xdr:nvSpPr>
      <xdr:spPr>
        <a:xfrm>
          <a:off x="5209768" y="912260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a:extLst>
            <a:ext uri="{FF2B5EF4-FFF2-40B4-BE49-F238E27FC236}">
              <a16:creationId xmlns:a16="http://schemas.microsoft.com/office/drawing/2014/main" id="{5D8F37BB-D0C1-4E5A-B45F-E60D3BE9A23E}"/>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2" name="テキスト ボックス 231">
          <a:extLst>
            <a:ext uri="{FF2B5EF4-FFF2-40B4-BE49-F238E27FC236}">
              <a16:creationId xmlns:a16="http://schemas.microsoft.com/office/drawing/2014/main" id="{25188137-04B9-4817-8F17-4694ABE37EEC}"/>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橋りょう・トンネル】&#10;一人当たり有形固定資産（償却資産）額グラフ枠">
          <a:extLst>
            <a:ext uri="{FF2B5EF4-FFF2-40B4-BE49-F238E27FC236}">
              <a16:creationId xmlns:a16="http://schemas.microsoft.com/office/drawing/2014/main" id="{5A1B70F2-4614-4FA1-B716-DFD14DF8A602}"/>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62151</xdr:rowOff>
    </xdr:from>
    <xdr:to>
      <xdr:col>54</xdr:col>
      <xdr:colOff>189865</xdr:colOff>
      <xdr:row>64</xdr:row>
      <xdr:rowOff>129877</xdr:rowOff>
    </xdr:to>
    <xdr:cxnSp macro="">
      <xdr:nvCxnSpPr>
        <xdr:cNvPr id="234" name="直線コネクタ 233">
          <a:extLst>
            <a:ext uri="{FF2B5EF4-FFF2-40B4-BE49-F238E27FC236}">
              <a16:creationId xmlns:a16="http://schemas.microsoft.com/office/drawing/2014/main" id="{77C7622F-86E7-4CF0-95B5-55AB6EC297C6}"/>
            </a:ext>
          </a:extLst>
        </xdr:cNvPr>
        <xdr:cNvCxnSpPr/>
      </xdr:nvCxnSpPr>
      <xdr:spPr>
        <a:xfrm flipV="1">
          <a:off x="9219565" y="9282351"/>
          <a:ext cx="0" cy="1576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133704</xdr:rowOff>
    </xdr:from>
    <xdr:ext cx="378565" cy="259045"/>
    <xdr:sp macro="" textlink="">
      <xdr:nvSpPr>
        <xdr:cNvPr id="235" name="【橋りょう・トンネル】&#10;一人当たり有形固定資産（償却資産）額最小値テキスト">
          <a:extLst>
            <a:ext uri="{FF2B5EF4-FFF2-40B4-BE49-F238E27FC236}">
              <a16:creationId xmlns:a16="http://schemas.microsoft.com/office/drawing/2014/main" id="{5C18C638-4E72-4925-A980-B8DD9C5DDDD4}"/>
            </a:ext>
          </a:extLst>
        </xdr:cNvPr>
        <xdr:cNvSpPr txBox="1"/>
      </xdr:nvSpPr>
      <xdr:spPr>
        <a:xfrm>
          <a:off x="9258300" y="10862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129877</xdr:rowOff>
    </xdr:from>
    <xdr:to>
      <xdr:col>55</xdr:col>
      <xdr:colOff>88900</xdr:colOff>
      <xdr:row>64</xdr:row>
      <xdr:rowOff>129877</xdr:rowOff>
    </xdr:to>
    <xdr:cxnSp macro="">
      <xdr:nvCxnSpPr>
        <xdr:cNvPr id="236" name="直線コネクタ 235">
          <a:extLst>
            <a:ext uri="{FF2B5EF4-FFF2-40B4-BE49-F238E27FC236}">
              <a16:creationId xmlns:a16="http://schemas.microsoft.com/office/drawing/2014/main" id="{CB254EB3-010B-4D29-A879-DF252736EA85}"/>
            </a:ext>
          </a:extLst>
        </xdr:cNvPr>
        <xdr:cNvCxnSpPr/>
      </xdr:nvCxnSpPr>
      <xdr:spPr>
        <a:xfrm>
          <a:off x="9154160" y="108588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8828</xdr:rowOff>
    </xdr:from>
    <xdr:ext cx="599010" cy="259045"/>
    <xdr:sp macro="" textlink="">
      <xdr:nvSpPr>
        <xdr:cNvPr id="237" name="【橋りょう・トンネル】&#10;一人当たり有形固定資産（償却資産）額最大値テキスト">
          <a:extLst>
            <a:ext uri="{FF2B5EF4-FFF2-40B4-BE49-F238E27FC236}">
              <a16:creationId xmlns:a16="http://schemas.microsoft.com/office/drawing/2014/main" id="{8795BF3B-3440-4F4D-9A0A-C91C1959EEF8}"/>
            </a:ext>
          </a:extLst>
        </xdr:cNvPr>
        <xdr:cNvSpPr txBox="1"/>
      </xdr:nvSpPr>
      <xdr:spPr>
        <a:xfrm>
          <a:off x="9258300" y="9061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62151</xdr:rowOff>
    </xdr:from>
    <xdr:to>
      <xdr:col>55</xdr:col>
      <xdr:colOff>88900</xdr:colOff>
      <xdr:row>55</xdr:row>
      <xdr:rowOff>62151</xdr:rowOff>
    </xdr:to>
    <xdr:cxnSp macro="">
      <xdr:nvCxnSpPr>
        <xdr:cNvPr id="238" name="直線コネクタ 237">
          <a:extLst>
            <a:ext uri="{FF2B5EF4-FFF2-40B4-BE49-F238E27FC236}">
              <a16:creationId xmlns:a16="http://schemas.microsoft.com/office/drawing/2014/main" id="{2324D47F-1C25-4EF6-8FA3-4F81E1B0F002}"/>
            </a:ext>
          </a:extLst>
        </xdr:cNvPr>
        <xdr:cNvCxnSpPr/>
      </xdr:nvCxnSpPr>
      <xdr:spPr>
        <a:xfrm>
          <a:off x="9154160" y="92823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78140</xdr:rowOff>
    </xdr:from>
    <xdr:ext cx="599010" cy="259045"/>
    <xdr:sp macro="" textlink="">
      <xdr:nvSpPr>
        <xdr:cNvPr id="239" name="【橋りょう・トンネル】&#10;一人当たり有形固定資産（償却資産）額平均値テキスト">
          <a:extLst>
            <a:ext uri="{FF2B5EF4-FFF2-40B4-BE49-F238E27FC236}">
              <a16:creationId xmlns:a16="http://schemas.microsoft.com/office/drawing/2014/main" id="{646671F4-C1D8-4E6E-9442-4BDDAB879652}"/>
            </a:ext>
          </a:extLst>
        </xdr:cNvPr>
        <xdr:cNvSpPr txBox="1"/>
      </xdr:nvSpPr>
      <xdr:spPr>
        <a:xfrm>
          <a:off x="9258300" y="103041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99713</xdr:rowOff>
    </xdr:from>
    <xdr:to>
      <xdr:col>55</xdr:col>
      <xdr:colOff>50800</xdr:colOff>
      <xdr:row>62</xdr:row>
      <xdr:rowOff>29863</xdr:rowOff>
    </xdr:to>
    <xdr:sp macro="" textlink="">
      <xdr:nvSpPr>
        <xdr:cNvPr id="240" name="フローチャート: 判断 239">
          <a:extLst>
            <a:ext uri="{FF2B5EF4-FFF2-40B4-BE49-F238E27FC236}">
              <a16:creationId xmlns:a16="http://schemas.microsoft.com/office/drawing/2014/main" id="{346783DB-E3E1-48D2-AC58-A0031EB676EC}"/>
            </a:ext>
          </a:extLst>
        </xdr:cNvPr>
        <xdr:cNvSpPr/>
      </xdr:nvSpPr>
      <xdr:spPr>
        <a:xfrm>
          <a:off x="9192260" y="103257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116153</xdr:rowOff>
    </xdr:from>
    <xdr:to>
      <xdr:col>50</xdr:col>
      <xdr:colOff>165100</xdr:colOff>
      <xdr:row>62</xdr:row>
      <xdr:rowOff>46303</xdr:rowOff>
    </xdr:to>
    <xdr:sp macro="" textlink="">
      <xdr:nvSpPr>
        <xdr:cNvPr id="241" name="フローチャート: 判断 240">
          <a:extLst>
            <a:ext uri="{FF2B5EF4-FFF2-40B4-BE49-F238E27FC236}">
              <a16:creationId xmlns:a16="http://schemas.microsoft.com/office/drawing/2014/main" id="{64789531-018A-4E42-BCB9-1AB2B2856890}"/>
            </a:ext>
          </a:extLst>
        </xdr:cNvPr>
        <xdr:cNvSpPr/>
      </xdr:nvSpPr>
      <xdr:spPr>
        <a:xfrm>
          <a:off x="8445500" y="1034219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110902</xdr:rowOff>
    </xdr:from>
    <xdr:to>
      <xdr:col>46</xdr:col>
      <xdr:colOff>38100</xdr:colOff>
      <xdr:row>62</xdr:row>
      <xdr:rowOff>41052</xdr:rowOff>
    </xdr:to>
    <xdr:sp macro="" textlink="">
      <xdr:nvSpPr>
        <xdr:cNvPr id="242" name="フローチャート: 判断 241">
          <a:extLst>
            <a:ext uri="{FF2B5EF4-FFF2-40B4-BE49-F238E27FC236}">
              <a16:creationId xmlns:a16="http://schemas.microsoft.com/office/drawing/2014/main" id="{4F855FD5-FC46-4182-9BD9-6D0629EA2668}"/>
            </a:ext>
          </a:extLst>
        </xdr:cNvPr>
        <xdr:cNvSpPr/>
      </xdr:nvSpPr>
      <xdr:spPr>
        <a:xfrm>
          <a:off x="7670800" y="1033694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165893</xdr:rowOff>
    </xdr:from>
    <xdr:to>
      <xdr:col>41</xdr:col>
      <xdr:colOff>101600</xdr:colOff>
      <xdr:row>62</xdr:row>
      <xdr:rowOff>96043</xdr:rowOff>
    </xdr:to>
    <xdr:sp macro="" textlink="">
      <xdr:nvSpPr>
        <xdr:cNvPr id="243" name="フローチャート: 判断 242">
          <a:extLst>
            <a:ext uri="{FF2B5EF4-FFF2-40B4-BE49-F238E27FC236}">
              <a16:creationId xmlns:a16="http://schemas.microsoft.com/office/drawing/2014/main" id="{C4666F8C-BDDD-4F83-B8DE-8577A58D440D}"/>
            </a:ext>
          </a:extLst>
        </xdr:cNvPr>
        <xdr:cNvSpPr/>
      </xdr:nvSpPr>
      <xdr:spPr>
        <a:xfrm>
          <a:off x="6873240" y="103919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29449</xdr:rowOff>
    </xdr:from>
    <xdr:to>
      <xdr:col>36</xdr:col>
      <xdr:colOff>165100</xdr:colOff>
      <xdr:row>62</xdr:row>
      <xdr:rowOff>131049</xdr:rowOff>
    </xdr:to>
    <xdr:sp macro="" textlink="">
      <xdr:nvSpPr>
        <xdr:cNvPr id="244" name="フローチャート: 判断 243">
          <a:extLst>
            <a:ext uri="{FF2B5EF4-FFF2-40B4-BE49-F238E27FC236}">
              <a16:creationId xmlns:a16="http://schemas.microsoft.com/office/drawing/2014/main" id="{B8453346-FCEE-48FF-A0DD-CC8D30E82782}"/>
            </a:ext>
          </a:extLst>
        </xdr:cNvPr>
        <xdr:cNvSpPr/>
      </xdr:nvSpPr>
      <xdr:spPr>
        <a:xfrm>
          <a:off x="6098540" y="10423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DB70D2B2-5A58-438D-B05D-24020892C314}"/>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1C7D4261-5DFA-4DD9-BA17-3E378855F9FF}"/>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14CB7AD9-D75A-4D01-AE12-C12752588E12}"/>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5E33C073-BE78-4210-BD9C-08850FF70919}"/>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46213309-E1C4-4843-9C54-2A800E158E24}"/>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139955</xdr:rowOff>
    </xdr:from>
    <xdr:to>
      <xdr:col>55</xdr:col>
      <xdr:colOff>50800</xdr:colOff>
      <xdr:row>61</xdr:row>
      <xdr:rowOff>70105</xdr:rowOff>
    </xdr:to>
    <xdr:sp macro="" textlink="">
      <xdr:nvSpPr>
        <xdr:cNvPr id="250" name="楕円 249">
          <a:extLst>
            <a:ext uri="{FF2B5EF4-FFF2-40B4-BE49-F238E27FC236}">
              <a16:creationId xmlns:a16="http://schemas.microsoft.com/office/drawing/2014/main" id="{3E856F94-705A-406B-9564-0C3C2A8A8071}"/>
            </a:ext>
          </a:extLst>
        </xdr:cNvPr>
        <xdr:cNvSpPr/>
      </xdr:nvSpPr>
      <xdr:spPr>
        <a:xfrm>
          <a:off x="9192260" y="101983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162832</xdr:rowOff>
    </xdr:from>
    <xdr:ext cx="599010" cy="259045"/>
    <xdr:sp macro="" textlink="">
      <xdr:nvSpPr>
        <xdr:cNvPr id="251" name="【橋りょう・トンネル】&#10;一人当たり有形固定資産（償却資産）額該当値テキスト">
          <a:extLst>
            <a:ext uri="{FF2B5EF4-FFF2-40B4-BE49-F238E27FC236}">
              <a16:creationId xmlns:a16="http://schemas.microsoft.com/office/drawing/2014/main" id="{5A530853-1AA0-4039-8494-747A80F8BE0D}"/>
            </a:ext>
          </a:extLst>
        </xdr:cNvPr>
        <xdr:cNvSpPr txBox="1"/>
      </xdr:nvSpPr>
      <xdr:spPr>
        <a:xfrm>
          <a:off x="9258300" y="10053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147745</xdr:rowOff>
    </xdr:from>
    <xdr:to>
      <xdr:col>50</xdr:col>
      <xdr:colOff>165100</xdr:colOff>
      <xdr:row>61</xdr:row>
      <xdr:rowOff>77895</xdr:rowOff>
    </xdr:to>
    <xdr:sp macro="" textlink="">
      <xdr:nvSpPr>
        <xdr:cNvPr id="252" name="楕円 251">
          <a:extLst>
            <a:ext uri="{FF2B5EF4-FFF2-40B4-BE49-F238E27FC236}">
              <a16:creationId xmlns:a16="http://schemas.microsoft.com/office/drawing/2014/main" id="{8BAE475A-8358-4A32-9105-338EE49AF153}"/>
            </a:ext>
          </a:extLst>
        </xdr:cNvPr>
        <xdr:cNvSpPr/>
      </xdr:nvSpPr>
      <xdr:spPr>
        <a:xfrm>
          <a:off x="8445500" y="102061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19305</xdr:rowOff>
    </xdr:from>
    <xdr:to>
      <xdr:col>55</xdr:col>
      <xdr:colOff>0</xdr:colOff>
      <xdr:row>61</xdr:row>
      <xdr:rowOff>27095</xdr:rowOff>
    </xdr:to>
    <xdr:cxnSp macro="">
      <xdr:nvCxnSpPr>
        <xdr:cNvPr id="253" name="直線コネクタ 252">
          <a:extLst>
            <a:ext uri="{FF2B5EF4-FFF2-40B4-BE49-F238E27FC236}">
              <a16:creationId xmlns:a16="http://schemas.microsoft.com/office/drawing/2014/main" id="{B3758275-09FE-4ECE-8212-AF842398C184}"/>
            </a:ext>
          </a:extLst>
        </xdr:cNvPr>
        <xdr:cNvCxnSpPr/>
      </xdr:nvCxnSpPr>
      <xdr:spPr>
        <a:xfrm flipV="1">
          <a:off x="8496300" y="10245345"/>
          <a:ext cx="723900" cy="7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165671</xdr:rowOff>
    </xdr:from>
    <xdr:to>
      <xdr:col>46</xdr:col>
      <xdr:colOff>38100</xdr:colOff>
      <xdr:row>61</xdr:row>
      <xdr:rowOff>95821</xdr:rowOff>
    </xdr:to>
    <xdr:sp macro="" textlink="">
      <xdr:nvSpPr>
        <xdr:cNvPr id="254" name="楕円 253">
          <a:extLst>
            <a:ext uri="{FF2B5EF4-FFF2-40B4-BE49-F238E27FC236}">
              <a16:creationId xmlns:a16="http://schemas.microsoft.com/office/drawing/2014/main" id="{F8836DB7-8B78-4B4D-A75E-3E2D767BFEE7}"/>
            </a:ext>
          </a:extLst>
        </xdr:cNvPr>
        <xdr:cNvSpPr/>
      </xdr:nvSpPr>
      <xdr:spPr>
        <a:xfrm>
          <a:off x="7670800" y="1022407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27095</xdr:rowOff>
    </xdr:from>
    <xdr:to>
      <xdr:col>50</xdr:col>
      <xdr:colOff>114300</xdr:colOff>
      <xdr:row>61</xdr:row>
      <xdr:rowOff>45021</xdr:rowOff>
    </xdr:to>
    <xdr:cxnSp macro="">
      <xdr:nvCxnSpPr>
        <xdr:cNvPr id="255" name="直線コネクタ 254">
          <a:extLst>
            <a:ext uri="{FF2B5EF4-FFF2-40B4-BE49-F238E27FC236}">
              <a16:creationId xmlns:a16="http://schemas.microsoft.com/office/drawing/2014/main" id="{7E9C3E35-E733-4B21-84F8-C9DAC7B4F540}"/>
            </a:ext>
          </a:extLst>
        </xdr:cNvPr>
        <xdr:cNvCxnSpPr/>
      </xdr:nvCxnSpPr>
      <xdr:spPr>
        <a:xfrm flipV="1">
          <a:off x="7713980" y="10253135"/>
          <a:ext cx="782320" cy="17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61443</xdr:rowOff>
    </xdr:from>
    <xdr:to>
      <xdr:col>41</xdr:col>
      <xdr:colOff>101600</xdr:colOff>
      <xdr:row>61</xdr:row>
      <xdr:rowOff>163043</xdr:rowOff>
    </xdr:to>
    <xdr:sp macro="" textlink="">
      <xdr:nvSpPr>
        <xdr:cNvPr id="256" name="楕円 255">
          <a:extLst>
            <a:ext uri="{FF2B5EF4-FFF2-40B4-BE49-F238E27FC236}">
              <a16:creationId xmlns:a16="http://schemas.microsoft.com/office/drawing/2014/main" id="{FB0278E7-D480-491D-B968-C536447EFF15}"/>
            </a:ext>
          </a:extLst>
        </xdr:cNvPr>
        <xdr:cNvSpPr/>
      </xdr:nvSpPr>
      <xdr:spPr>
        <a:xfrm>
          <a:off x="6873240" y="1028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45021</xdr:rowOff>
    </xdr:from>
    <xdr:to>
      <xdr:col>45</xdr:col>
      <xdr:colOff>177800</xdr:colOff>
      <xdr:row>61</xdr:row>
      <xdr:rowOff>112243</xdr:rowOff>
    </xdr:to>
    <xdr:cxnSp macro="">
      <xdr:nvCxnSpPr>
        <xdr:cNvPr id="257" name="直線コネクタ 256">
          <a:extLst>
            <a:ext uri="{FF2B5EF4-FFF2-40B4-BE49-F238E27FC236}">
              <a16:creationId xmlns:a16="http://schemas.microsoft.com/office/drawing/2014/main" id="{86573E67-2FCB-4D32-AD10-4723F7B3E242}"/>
            </a:ext>
          </a:extLst>
        </xdr:cNvPr>
        <xdr:cNvCxnSpPr/>
      </xdr:nvCxnSpPr>
      <xdr:spPr>
        <a:xfrm flipV="1">
          <a:off x="6924040" y="10271061"/>
          <a:ext cx="789940" cy="67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31512</xdr:rowOff>
    </xdr:from>
    <xdr:to>
      <xdr:col>36</xdr:col>
      <xdr:colOff>165100</xdr:colOff>
      <xdr:row>61</xdr:row>
      <xdr:rowOff>133112</xdr:rowOff>
    </xdr:to>
    <xdr:sp macro="" textlink="">
      <xdr:nvSpPr>
        <xdr:cNvPr id="258" name="楕円 257">
          <a:extLst>
            <a:ext uri="{FF2B5EF4-FFF2-40B4-BE49-F238E27FC236}">
              <a16:creationId xmlns:a16="http://schemas.microsoft.com/office/drawing/2014/main" id="{49DC2C5C-05F4-41E9-952C-4491B5382795}"/>
            </a:ext>
          </a:extLst>
        </xdr:cNvPr>
        <xdr:cNvSpPr/>
      </xdr:nvSpPr>
      <xdr:spPr>
        <a:xfrm>
          <a:off x="6098540" y="10257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82312</xdr:rowOff>
    </xdr:from>
    <xdr:to>
      <xdr:col>41</xdr:col>
      <xdr:colOff>50800</xdr:colOff>
      <xdr:row>61</xdr:row>
      <xdr:rowOff>112243</xdr:rowOff>
    </xdr:to>
    <xdr:cxnSp macro="">
      <xdr:nvCxnSpPr>
        <xdr:cNvPr id="259" name="直線コネクタ 258">
          <a:extLst>
            <a:ext uri="{FF2B5EF4-FFF2-40B4-BE49-F238E27FC236}">
              <a16:creationId xmlns:a16="http://schemas.microsoft.com/office/drawing/2014/main" id="{BB3B8FB5-7656-4C99-9C77-56C8C45A81D3}"/>
            </a:ext>
          </a:extLst>
        </xdr:cNvPr>
        <xdr:cNvCxnSpPr/>
      </xdr:nvCxnSpPr>
      <xdr:spPr>
        <a:xfrm>
          <a:off x="6149340" y="10308352"/>
          <a:ext cx="774700" cy="29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37430</xdr:rowOff>
    </xdr:from>
    <xdr:ext cx="599010" cy="259045"/>
    <xdr:sp macro="" textlink="">
      <xdr:nvSpPr>
        <xdr:cNvPr id="260" name="n_1aveValue【橋りょう・トンネル】&#10;一人当たり有形固定資産（償却資産）額">
          <a:extLst>
            <a:ext uri="{FF2B5EF4-FFF2-40B4-BE49-F238E27FC236}">
              <a16:creationId xmlns:a16="http://schemas.microsoft.com/office/drawing/2014/main" id="{E025BAAD-AD84-46EB-8D89-C5CF47F5D710}"/>
            </a:ext>
          </a:extLst>
        </xdr:cNvPr>
        <xdr:cNvSpPr txBox="1"/>
      </xdr:nvSpPr>
      <xdr:spPr>
        <a:xfrm>
          <a:off x="8214575" y="10431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32179</xdr:rowOff>
    </xdr:from>
    <xdr:ext cx="599010" cy="259045"/>
    <xdr:sp macro="" textlink="">
      <xdr:nvSpPr>
        <xdr:cNvPr id="261" name="n_2aveValue【橋りょう・トンネル】&#10;一人当たり有形固定資産（償却資産）額">
          <a:extLst>
            <a:ext uri="{FF2B5EF4-FFF2-40B4-BE49-F238E27FC236}">
              <a16:creationId xmlns:a16="http://schemas.microsoft.com/office/drawing/2014/main" id="{2555C490-14F9-4E4F-AD4E-C8A26707869D}"/>
            </a:ext>
          </a:extLst>
        </xdr:cNvPr>
        <xdr:cNvSpPr txBox="1"/>
      </xdr:nvSpPr>
      <xdr:spPr>
        <a:xfrm>
          <a:off x="7444955" y="10425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87170</xdr:rowOff>
    </xdr:from>
    <xdr:ext cx="599010" cy="259045"/>
    <xdr:sp macro="" textlink="">
      <xdr:nvSpPr>
        <xdr:cNvPr id="262" name="n_3aveValue【橋りょう・トンネル】&#10;一人当たり有形固定資産（償却資産）額">
          <a:extLst>
            <a:ext uri="{FF2B5EF4-FFF2-40B4-BE49-F238E27FC236}">
              <a16:creationId xmlns:a16="http://schemas.microsoft.com/office/drawing/2014/main" id="{BF253B93-15FC-4044-9D6E-9DD976D19AAC}"/>
            </a:ext>
          </a:extLst>
        </xdr:cNvPr>
        <xdr:cNvSpPr txBox="1"/>
      </xdr:nvSpPr>
      <xdr:spPr>
        <a:xfrm>
          <a:off x="6670255" y="10480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122176</xdr:rowOff>
    </xdr:from>
    <xdr:ext cx="599010" cy="259045"/>
    <xdr:sp macro="" textlink="">
      <xdr:nvSpPr>
        <xdr:cNvPr id="263" name="n_4aveValue【橋りょう・トンネル】&#10;一人当たり有形固定資産（償却資産）額">
          <a:extLst>
            <a:ext uri="{FF2B5EF4-FFF2-40B4-BE49-F238E27FC236}">
              <a16:creationId xmlns:a16="http://schemas.microsoft.com/office/drawing/2014/main" id="{BF701DE1-C229-4880-B5C4-E0A06EDF3330}"/>
            </a:ext>
          </a:extLst>
        </xdr:cNvPr>
        <xdr:cNvSpPr txBox="1"/>
      </xdr:nvSpPr>
      <xdr:spPr>
        <a:xfrm>
          <a:off x="5872695" y="10515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94422</xdr:rowOff>
    </xdr:from>
    <xdr:ext cx="599010" cy="259045"/>
    <xdr:sp macro="" textlink="">
      <xdr:nvSpPr>
        <xdr:cNvPr id="264" name="n_1mainValue【橋りょう・トンネル】&#10;一人当たり有形固定資産（償却資産）額">
          <a:extLst>
            <a:ext uri="{FF2B5EF4-FFF2-40B4-BE49-F238E27FC236}">
              <a16:creationId xmlns:a16="http://schemas.microsoft.com/office/drawing/2014/main" id="{67140C69-19A8-4166-B308-A2837454AC80}"/>
            </a:ext>
          </a:extLst>
        </xdr:cNvPr>
        <xdr:cNvSpPr txBox="1"/>
      </xdr:nvSpPr>
      <xdr:spPr>
        <a:xfrm>
          <a:off x="8214575" y="9985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112348</xdr:rowOff>
    </xdr:from>
    <xdr:ext cx="599010" cy="259045"/>
    <xdr:sp macro="" textlink="">
      <xdr:nvSpPr>
        <xdr:cNvPr id="265" name="n_2mainValue【橋りょう・トンネル】&#10;一人当たり有形固定資産（償却資産）額">
          <a:extLst>
            <a:ext uri="{FF2B5EF4-FFF2-40B4-BE49-F238E27FC236}">
              <a16:creationId xmlns:a16="http://schemas.microsoft.com/office/drawing/2014/main" id="{5090EEA3-AC95-473F-82C5-6A1E81E28468}"/>
            </a:ext>
          </a:extLst>
        </xdr:cNvPr>
        <xdr:cNvSpPr txBox="1"/>
      </xdr:nvSpPr>
      <xdr:spPr>
        <a:xfrm>
          <a:off x="7444955" y="10003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8120</xdr:rowOff>
    </xdr:from>
    <xdr:ext cx="599010" cy="259045"/>
    <xdr:sp macro="" textlink="">
      <xdr:nvSpPr>
        <xdr:cNvPr id="266" name="n_3mainValue【橋りょう・トンネル】&#10;一人当たり有形固定資産（償却資産）額">
          <a:extLst>
            <a:ext uri="{FF2B5EF4-FFF2-40B4-BE49-F238E27FC236}">
              <a16:creationId xmlns:a16="http://schemas.microsoft.com/office/drawing/2014/main" id="{4AFBCFD9-9344-4539-8857-FBE6919F9681}"/>
            </a:ext>
          </a:extLst>
        </xdr:cNvPr>
        <xdr:cNvSpPr txBox="1"/>
      </xdr:nvSpPr>
      <xdr:spPr>
        <a:xfrm>
          <a:off x="6670255" y="10066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149639</xdr:rowOff>
    </xdr:from>
    <xdr:ext cx="599010" cy="259045"/>
    <xdr:sp macro="" textlink="">
      <xdr:nvSpPr>
        <xdr:cNvPr id="267" name="n_4mainValue【橋りょう・トンネル】&#10;一人当たり有形固定資産（償却資産）額">
          <a:extLst>
            <a:ext uri="{FF2B5EF4-FFF2-40B4-BE49-F238E27FC236}">
              <a16:creationId xmlns:a16="http://schemas.microsoft.com/office/drawing/2014/main" id="{F899A656-84A9-419E-B8D1-424E7068A300}"/>
            </a:ext>
          </a:extLst>
        </xdr:cNvPr>
        <xdr:cNvSpPr txBox="1"/>
      </xdr:nvSpPr>
      <xdr:spPr>
        <a:xfrm>
          <a:off x="5872695" y="10040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a:extLst>
            <a:ext uri="{FF2B5EF4-FFF2-40B4-BE49-F238E27FC236}">
              <a16:creationId xmlns:a16="http://schemas.microsoft.com/office/drawing/2014/main" id="{DD218874-23DC-4AC9-B4DB-487435BA5064}"/>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a:extLst>
            <a:ext uri="{FF2B5EF4-FFF2-40B4-BE49-F238E27FC236}">
              <a16:creationId xmlns:a16="http://schemas.microsoft.com/office/drawing/2014/main" id="{0D229451-ED62-4270-847A-D16769B41B3F}"/>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a:extLst>
            <a:ext uri="{FF2B5EF4-FFF2-40B4-BE49-F238E27FC236}">
              <a16:creationId xmlns:a16="http://schemas.microsoft.com/office/drawing/2014/main" id="{132D1D4B-DEA2-4D89-B93D-6CE2998A6B74}"/>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a:extLst>
            <a:ext uri="{FF2B5EF4-FFF2-40B4-BE49-F238E27FC236}">
              <a16:creationId xmlns:a16="http://schemas.microsoft.com/office/drawing/2014/main" id="{8DF4A4D3-78A6-487C-B998-C1861EDC48EB}"/>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a:extLst>
            <a:ext uri="{FF2B5EF4-FFF2-40B4-BE49-F238E27FC236}">
              <a16:creationId xmlns:a16="http://schemas.microsoft.com/office/drawing/2014/main" id="{8C1B2772-B4D0-4174-99F3-7495C5F12DCB}"/>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a:extLst>
            <a:ext uri="{FF2B5EF4-FFF2-40B4-BE49-F238E27FC236}">
              <a16:creationId xmlns:a16="http://schemas.microsoft.com/office/drawing/2014/main" id="{B134036E-CEC6-4483-85E9-F28DD5B9809B}"/>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a:extLst>
            <a:ext uri="{FF2B5EF4-FFF2-40B4-BE49-F238E27FC236}">
              <a16:creationId xmlns:a16="http://schemas.microsoft.com/office/drawing/2014/main" id="{48E0215E-A861-4AFF-A7D2-8BFD8B7F086A}"/>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a:extLst>
            <a:ext uri="{FF2B5EF4-FFF2-40B4-BE49-F238E27FC236}">
              <a16:creationId xmlns:a16="http://schemas.microsoft.com/office/drawing/2014/main" id="{B86A0335-1885-4BDF-9D6E-00B9997537F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a:extLst>
            <a:ext uri="{FF2B5EF4-FFF2-40B4-BE49-F238E27FC236}">
              <a16:creationId xmlns:a16="http://schemas.microsoft.com/office/drawing/2014/main" id="{7E2DD7FE-301B-4B04-AC3D-21DC7039FF8A}"/>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a:extLst>
            <a:ext uri="{FF2B5EF4-FFF2-40B4-BE49-F238E27FC236}">
              <a16:creationId xmlns:a16="http://schemas.microsoft.com/office/drawing/2014/main" id="{78E81AC1-EA58-4D2A-AF32-1D5A36FC73AC}"/>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a:extLst>
            <a:ext uri="{FF2B5EF4-FFF2-40B4-BE49-F238E27FC236}">
              <a16:creationId xmlns:a16="http://schemas.microsoft.com/office/drawing/2014/main" id="{6EAC7934-3001-4625-90C8-D4C77D058E9D}"/>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9" name="直線コネクタ 278">
          <a:extLst>
            <a:ext uri="{FF2B5EF4-FFF2-40B4-BE49-F238E27FC236}">
              <a16:creationId xmlns:a16="http://schemas.microsoft.com/office/drawing/2014/main" id="{D571945D-24EE-49C6-9482-A6480710E4B8}"/>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0" name="テキスト ボックス 279">
          <a:extLst>
            <a:ext uri="{FF2B5EF4-FFF2-40B4-BE49-F238E27FC236}">
              <a16:creationId xmlns:a16="http://schemas.microsoft.com/office/drawing/2014/main" id="{AF440B08-EBF1-41A5-AEF0-EC2D81027102}"/>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1" name="直線コネクタ 280">
          <a:extLst>
            <a:ext uri="{FF2B5EF4-FFF2-40B4-BE49-F238E27FC236}">
              <a16:creationId xmlns:a16="http://schemas.microsoft.com/office/drawing/2014/main" id="{4014E428-6834-40E4-B0F4-D06774F47AAA}"/>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2" name="テキスト ボックス 281">
          <a:extLst>
            <a:ext uri="{FF2B5EF4-FFF2-40B4-BE49-F238E27FC236}">
              <a16:creationId xmlns:a16="http://schemas.microsoft.com/office/drawing/2014/main" id="{85953B3E-F8DC-4C87-AC27-7475BEAFB0A3}"/>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3" name="直線コネクタ 282">
          <a:extLst>
            <a:ext uri="{FF2B5EF4-FFF2-40B4-BE49-F238E27FC236}">
              <a16:creationId xmlns:a16="http://schemas.microsoft.com/office/drawing/2014/main" id="{6136FFFB-52E0-49BC-8600-F970FE044F49}"/>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4" name="テキスト ボックス 283">
          <a:extLst>
            <a:ext uri="{FF2B5EF4-FFF2-40B4-BE49-F238E27FC236}">
              <a16:creationId xmlns:a16="http://schemas.microsoft.com/office/drawing/2014/main" id="{D8C3F2C3-45EC-4A23-B8B3-F95B2A8BBE47}"/>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5" name="直線コネクタ 284">
          <a:extLst>
            <a:ext uri="{FF2B5EF4-FFF2-40B4-BE49-F238E27FC236}">
              <a16:creationId xmlns:a16="http://schemas.microsoft.com/office/drawing/2014/main" id="{40EE0ABB-4EA5-46AC-AA47-166B10E86DFB}"/>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6" name="テキスト ボックス 285">
          <a:extLst>
            <a:ext uri="{FF2B5EF4-FFF2-40B4-BE49-F238E27FC236}">
              <a16:creationId xmlns:a16="http://schemas.microsoft.com/office/drawing/2014/main" id="{EE5ECCAE-E6B5-49FB-BFD5-76B719DB446F}"/>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7" name="直線コネクタ 286">
          <a:extLst>
            <a:ext uri="{FF2B5EF4-FFF2-40B4-BE49-F238E27FC236}">
              <a16:creationId xmlns:a16="http://schemas.microsoft.com/office/drawing/2014/main" id="{FBCF62FE-B8B9-485F-8156-AE969E17636D}"/>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8" name="テキスト ボックス 287">
          <a:extLst>
            <a:ext uri="{FF2B5EF4-FFF2-40B4-BE49-F238E27FC236}">
              <a16:creationId xmlns:a16="http://schemas.microsoft.com/office/drawing/2014/main" id="{890116A5-2E55-4ADB-ABE4-C78FACD612D0}"/>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a16="http://schemas.microsoft.com/office/drawing/2014/main" id="{0EC1BB1B-47FA-49E8-B603-51C8F27CC343}"/>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0" name="テキスト ボックス 289">
          <a:extLst>
            <a:ext uri="{FF2B5EF4-FFF2-40B4-BE49-F238E27FC236}">
              <a16:creationId xmlns:a16="http://schemas.microsoft.com/office/drawing/2014/main" id="{B905898E-BDC2-47BD-AA9E-4362A762B6F3}"/>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公営住宅】&#10;有形固定資産減価償却率グラフ枠">
          <a:extLst>
            <a:ext uri="{FF2B5EF4-FFF2-40B4-BE49-F238E27FC236}">
              <a16:creationId xmlns:a16="http://schemas.microsoft.com/office/drawing/2014/main" id="{CE4CD28E-414D-477C-9A7B-C5AA5B989397}"/>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40005</xdr:rowOff>
    </xdr:from>
    <xdr:to>
      <xdr:col>24</xdr:col>
      <xdr:colOff>62865</xdr:colOff>
      <xdr:row>86</xdr:row>
      <xdr:rowOff>93345</xdr:rowOff>
    </xdr:to>
    <xdr:cxnSp macro="">
      <xdr:nvCxnSpPr>
        <xdr:cNvPr id="292" name="直線コネクタ 291">
          <a:extLst>
            <a:ext uri="{FF2B5EF4-FFF2-40B4-BE49-F238E27FC236}">
              <a16:creationId xmlns:a16="http://schemas.microsoft.com/office/drawing/2014/main" id="{9611E8CD-9B42-411D-BB27-8FD288C9514D}"/>
            </a:ext>
          </a:extLst>
        </xdr:cNvPr>
        <xdr:cNvCxnSpPr/>
      </xdr:nvCxnSpPr>
      <xdr:spPr>
        <a:xfrm flipV="1">
          <a:off x="4086225" y="13115925"/>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97172</xdr:rowOff>
    </xdr:from>
    <xdr:ext cx="405111" cy="259045"/>
    <xdr:sp macro="" textlink="">
      <xdr:nvSpPr>
        <xdr:cNvPr id="293" name="【公営住宅】&#10;有形固定資産減価償却率最小値テキスト">
          <a:extLst>
            <a:ext uri="{FF2B5EF4-FFF2-40B4-BE49-F238E27FC236}">
              <a16:creationId xmlns:a16="http://schemas.microsoft.com/office/drawing/2014/main" id="{7EE79FE6-6A95-4B23-99B6-28B26255BA19}"/>
            </a:ext>
          </a:extLst>
        </xdr:cNvPr>
        <xdr:cNvSpPr txBox="1"/>
      </xdr:nvSpPr>
      <xdr:spPr>
        <a:xfrm>
          <a:off x="4124960" y="1451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93345</xdr:rowOff>
    </xdr:from>
    <xdr:to>
      <xdr:col>24</xdr:col>
      <xdr:colOff>152400</xdr:colOff>
      <xdr:row>86</xdr:row>
      <xdr:rowOff>93345</xdr:rowOff>
    </xdr:to>
    <xdr:cxnSp macro="">
      <xdr:nvCxnSpPr>
        <xdr:cNvPr id="294" name="直線コネクタ 293">
          <a:extLst>
            <a:ext uri="{FF2B5EF4-FFF2-40B4-BE49-F238E27FC236}">
              <a16:creationId xmlns:a16="http://schemas.microsoft.com/office/drawing/2014/main" id="{4CE58556-7DC0-4AA0-86C8-0DF4DE3F6F29}"/>
            </a:ext>
          </a:extLst>
        </xdr:cNvPr>
        <xdr:cNvCxnSpPr/>
      </xdr:nvCxnSpPr>
      <xdr:spPr>
        <a:xfrm>
          <a:off x="4020820" y="145103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158132</xdr:rowOff>
    </xdr:from>
    <xdr:ext cx="405111" cy="259045"/>
    <xdr:sp macro="" textlink="">
      <xdr:nvSpPr>
        <xdr:cNvPr id="295" name="【公営住宅】&#10;有形固定資産減価償却率最大値テキスト">
          <a:extLst>
            <a:ext uri="{FF2B5EF4-FFF2-40B4-BE49-F238E27FC236}">
              <a16:creationId xmlns:a16="http://schemas.microsoft.com/office/drawing/2014/main" id="{9CD8515C-8F42-493F-9C0E-CEA5201DC2A0}"/>
            </a:ext>
          </a:extLst>
        </xdr:cNvPr>
        <xdr:cNvSpPr txBox="1"/>
      </xdr:nvSpPr>
      <xdr:spPr>
        <a:xfrm>
          <a:off x="4124960" y="12898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40005</xdr:rowOff>
    </xdr:from>
    <xdr:to>
      <xdr:col>24</xdr:col>
      <xdr:colOff>152400</xdr:colOff>
      <xdr:row>78</xdr:row>
      <xdr:rowOff>40005</xdr:rowOff>
    </xdr:to>
    <xdr:cxnSp macro="">
      <xdr:nvCxnSpPr>
        <xdr:cNvPr id="296" name="直線コネクタ 295">
          <a:extLst>
            <a:ext uri="{FF2B5EF4-FFF2-40B4-BE49-F238E27FC236}">
              <a16:creationId xmlns:a16="http://schemas.microsoft.com/office/drawing/2014/main" id="{2D0252FB-2277-40D3-A5F3-4BB1705BB7AD}"/>
            </a:ext>
          </a:extLst>
        </xdr:cNvPr>
        <xdr:cNvCxnSpPr/>
      </xdr:nvCxnSpPr>
      <xdr:spPr>
        <a:xfrm>
          <a:off x="4020820" y="131159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22877</xdr:rowOff>
    </xdr:from>
    <xdr:ext cx="405111" cy="259045"/>
    <xdr:sp macro="" textlink="">
      <xdr:nvSpPr>
        <xdr:cNvPr id="297" name="【公営住宅】&#10;有形固定資産減価償却率平均値テキスト">
          <a:extLst>
            <a:ext uri="{FF2B5EF4-FFF2-40B4-BE49-F238E27FC236}">
              <a16:creationId xmlns:a16="http://schemas.microsoft.com/office/drawing/2014/main" id="{F78E823A-3B22-4934-900F-B0503E6D4603}"/>
            </a:ext>
          </a:extLst>
        </xdr:cNvPr>
        <xdr:cNvSpPr txBox="1"/>
      </xdr:nvSpPr>
      <xdr:spPr>
        <a:xfrm>
          <a:off x="4124960" y="13936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44450</xdr:rowOff>
    </xdr:from>
    <xdr:to>
      <xdr:col>24</xdr:col>
      <xdr:colOff>114300</xdr:colOff>
      <xdr:row>83</xdr:row>
      <xdr:rowOff>146050</xdr:rowOff>
    </xdr:to>
    <xdr:sp macro="" textlink="">
      <xdr:nvSpPr>
        <xdr:cNvPr id="298" name="フローチャート: 判断 297">
          <a:extLst>
            <a:ext uri="{FF2B5EF4-FFF2-40B4-BE49-F238E27FC236}">
              <a16:creationId xmlns:a16="http://schemas.microsoft.com/office/drawing/2014/main" id="{10677FDD-D7CB-4D72-82B4-91DF48FD68A2}"/>
            </a:ext>
          </a:extLst>
        </xdr:cNvPr>
        <xdr:cNvSpPr/>
      </xdr:nvSpPr>
      <xdr:spPr>
        <a:xfrm>
          <a:off x="403606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130175</xdr:rowOff>
    </xdr:from>
    <xdr:to>
      <xdr:col>20</xdr:col>
      <xdr:colOff>38100</xdr:colOff>
      <xdr:row>83</xdr:row>
      <xdr:rowOff>60325</xdr:rowOff>
    </xdr:to>
    <xdr:sp macro="" textlink="">
      <xdr:nvSpPr>
        <xdr:cNvPr id="299" name="フローチャート: 判断 298">
          <a:extLst>
            <a:ext uri="{FF2B5EF4-FFF2-40B4-BE49-F238E27FC236}">
              <a16:creationId xmlns:a16="http://schemas.microsoft.com/office/drawing/2014/main" id="{1FF65333-985E-4F8F-B7C2-E7FA93F5654B}"/>
            </a:ext>
          </a:extLst>
        </xdr:cNvPr>
        <xdr:cNvSpPr/>
      </xdr:nvSpPr>
      <xdr:spPr>
        <a:xfrm>
          <a:off x="3312160" y="138766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71120</xdr:rowOff>
    </xdr:from>
    <xdr:to>
      <xdr:col>15</xdr:col>
      <xdr:colOff>101600</xdr:colOff>
      <xdr:row>83</xdr:row>
      <xdr:rowOff>1270</xdr:rowOff>
    </xdr:to>
    <xdr:sp macro="" textlink="">
      <xdr:nvSpPr>
        <xdr:cNvPr id="300" name="フローチャート: 判断 299">
          <a:extLst>
            <a:ext uri="{FF2B5EF4-FFF2-40B4-BE49-F238E27FC236}">
              <a16:creationId xmlns:a16="http://schemas.microsoft.com/office/drawing/2014/main" id="{828147EB-A860-4DB1-8205-B524E894ECF9}"/>
            </a:ext>
          </a:extLst>
        </xdr:cNvPr>
        <xdr:cNvSpPr/>
      </xdr:nvSpPr>
      <xdr:spPr>
        <a:xfrm>
          <a:off x="2514600" y="138176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34925</xdr:rowOff>
    </xdr:from>
    <xdr:to>
      <xdr:col>10</xdr:col>
      <xdr:colOff>165100</xdr:colOff>
      <xdr:row>82</xdr:row>
      <xdr:rowOff>136525</xdr:rowOff>
    </xdr:to>
    <xdr:sp macro="" textlink="">
      <xdr:nvSpPr>
        <xdr:cNvPr id="301" name="フローチャート: 判断 300">
          <a:extLst>
            <a:ext uri="{FF2B5EF4-FFF2-40B4-BE49-F238E27FC236}">
              <a16:creationId xmlns:a16="http://schemas.microsoft.com/office/drawing/2014/main" id="{9766F8B9-E04A-4204-BFD4-A78F9D654629}"/>
            </a:ext>
          </a:extLst>
        </xdr:cNvPr>
        <xdr:cNvSpPr/>
      </xdr:nvSpPr>
      <xdr:spPr>
        <a:xfrm>
          <a:off x="1739900" y="1378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302" name="フローチャート: 判断 301">
          <a:extLst>
            <a:ext uri="{FF2B5EF4-FFF2-40B4-BE49-F238E27FC236}">
              <a16:creationId xmlns:a16="http://schemas.microsoft.com/office/drawing/2014/main" id="{9E1CC7BA-CE0A-4FAD-BE12-FC18143788B2}"/>
            </a:ext>
          </a:extLst>
        </xdr:cNvPr>
        <xdr:cNvSpPr/>
      </xdr:nvSpPr>
      <xdr:spPr>
        <a:xfrm>
          <a:off x="965200" y="138118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1D7854B2-CA1C-4472-812B-6A1FCAEF8178}"/>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A1050909-005F-4CC0-BB4F-7F1466ADAFC2}"/>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760AD4F4-A81F-472D-B735-28870CD25A6C}"/>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26F92BAA-9D4C-4796-B211-95EFC55A15AA}"/>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EE1E142C-FF65-472C-A340-6CA81F522D1A}"/>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308" name="楕円 307">
          <a:extLst>
            <a:ext uri="{FF2B5EF4-FFF2-40B4-BE49-F238E27FC236}">
              <a16:creationId xmlns:a16="http://schemas.microsoft.com/office/drawing/2014/main" id="{8C641840-E246-48CA-9489-A4F68D90E77C}"/>
            </a:ext>
          </a:extLst>
        </xdr:cNvPr>
        <xdr:cNvSpPr/>
      </xdr:nvSpPr>
      <xdr:spPr>
        <a:xfrm>
          <a:off x="403606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59707</xdr:rowOff>
    </xdr:from>
    <xdr:ext cx="405111" cy="259045"/>
    <xdr:sp macro="" textlink="">
      <xdr:nvSpPr>
        <xdr:cNvPr id="309" name="【公営住宅】&#10;有形固定資産減価償却率該当値テキスト">
          <a:extLst>
            <a:ext uri="{FF2B5EF4-FFF2-40B4-BE49-F238E27FC236}">
              <a16:creationId xmlns:a16="http://schemas.microsoft.com/office/drawing/2014/main" id="{E4982CB3-4941-4DEC-BA7E-C6D5D29CEAD7}"/>
            </a:ext>
          </a:extLst>
        </xdr:cNvPr>
        <xdr:cNvSpPr txBox="1"/>
      </xdr:nvSpPr>
      <xdr:spPr>
        <a:xfrm>
          <a:off x="4124960" y="1380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6350</xdr:rowOff>
    </xdr:from>
    <xdr:to>
      <xdr:col>20</xdr:col>
      <xdr:colOff>38100</xdr:colOff>
      <xdr:row>83</xdr:row>
      <xdr:rowOff>107950</xdr:rowOff>
    </xdr:to>
    <xdr:sp macro="" textlink="">
      <xdr:nvSpPr>
        <xdr:cNvPr id="310" name="楕円 309">
          <a:extLst>
            <a:ext uri="{FF2B5EF4-FFF2-40B4-BE49-F238E27FC236}">
              <a16:creationId xmlns:a16="http://schemas.microsoft.com/office/drawing/2014/main" id="{ABD50656-00A1-457D-8D60-AB05D9113722}"/>
            </a:ext>
          </a:extLst>
        </xdr:cNvPr>
        <xdr:cNvSpPr/>
      </xdr:nvSpPr>
      <xdr:spPr>
        <a:xfrm>
          <a:off x="3312160" y="139204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57150</xdr:rowOff>
    </xdr:from>
    <xdr:to>
      <xdr:col>24</xdr:col>
      <xdr:colOff>63500</xdr:colOff>
      <xdr:row>83</xdr:row>
      <xdr:rowOff>87630</xdr:rowOff>
    </xdr:to>
    <xdr:cxnSp macro="">
      <xdr:nvCxnSpPr>
        <xdr:cNvPr id="311" name="直線コネクタ 310">
          <a:extLst>
            <a:ext uri="{FF2B5EF4-FFF2-40B4-BE49-F238E27FC236}">
              <a16:creationId xmlns:a16="http://schemas.microsoft.com/office/drawing/2014/main" id="{7D67B2FE-8523-46FC-A4AA-FA24D4325C3E}"/>
            </a:ext>
          </a:extLst>
        </xdr:cNvPr>
        <xdr:cNvCxnSpPr/>
      </xdr:nvCxnSpPr>
      <xdr:spPr>
        <a:xfrm>
          <a:off x="3355340" y="13971270"/>
          <a:ext cx="73152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141605</xdr:rowOff>
    </xdr:from>
    <xdr:to>
      <xdr:col>15</xdr:col>
      <xdr:colOff>101600</xdr:colOff>
      <xdr:row>83</xdr:row>
      <xdr:rowOff>71755</xdr:rowOff>
    </xdr:to>
    <xdr:sp macro="" textlink="">
      <xdr:nvSpPr>
        <xdr:cNvPr id="312" name="楕円 311">
          <a:extLst>
            <a:ext uri="{FF2B5EF4-FFF2-40B4-BE49-F238E27FC236}">
              <a16:creationId xmlns:a16="http://schemas.microsoft.com/office/drawing/2014/main" id="{9DC87158-7A25-4A90-A164-FC7685655032}"/>
            </a:ext>
          </a:extLst>
        </xdr:cNvPr>
        <xdr:cNvSpPr/>
      </xdr:nvSpPr>
      <xdr:spPr>
        <a:xfrm>
          <a:off x="2514600" y="138880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20955</xdr:rowOff>
    </xdr:from>
    <xdr:to>
      <xdr:col>19</xdr:col>
      <xdr:colOff>177800</xdr:colOff>
      <xdr:row>83</xdr:row>
      <xdr:rowOff>57150</xdr:rowOff>
    </xdr:to>
    <xdr:cxnSp macro="">
      <xdr:nvCxnSpPr>
        <xdr:cNvPr id="313" name="直線コネクタ 312">
          <a:extLst>
            <a:ext uri="{FF2B5EF4-FFF2-40B4-BE49-F238E27FC236}">
              <a16:creationId xmlns:a16="http://schemas.microsoft.com/office/drawing/2014/main" id="{261308B8-9172-4872-8617-28FBEE3B1B95}"/>
            </a:ext>
          </a:extLst>
        </xdr:cNvPr>
        <xdr:cNvCxnSpPr/>
      </xdr:nvCxnSpPr>
      <xdr:spPr>
        <a:xfrm>
          <a:off x="2565400" y="13935075"/>
          <a:ext cx="78994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44450</xdr:rowOff>
    </xdr:from>
    <xdr:to>
      <xdr:col>10</xdr:col>
      <xdr:colOff>165100</xdr:colOff>
      <xdr:row>83</xdr:row>
      <xdr:rowOff>146050</xdr:rowOff>
    </xdr:to>
    <xdr:sp macro="" textlink="">
      <xdr:nvSpPr>
        <xdr:cNvPr id="314" name="楕円 313">
          <a:extLst>
            <a:ext uri="{FF2B5EF4-FFF2-40B4-BE49-F238E27FC236}">
              <a16:creationId xmlns:a16="http://schemas.microsoft.com/office/drawing/2014/main" id="{DB3A4626-676E-4E59-B858-FD921BABF227}"/>
            </a:ext>
          </a:extLst>
        </xdr:cNvPr>
        <xdr:cNvSpPr/>
      </xdr:nvSpPr>
      <xdr:spPr>
        <a:xfrm>
          <a:off x="1739900" y="1395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20955</xdr:rowOff>
    </xdr:from>
    <xdr:to>
      <xdr:col>15</xdr:col>
      <xdr:colOff>50800</xdr:colOff>
      <xdr:row>83</xdr:row>
      <xdr:rowOff>95250</xdr:rowOff>
    </xdr:to>
    <xdr:cxnSp macro="">
      <xdr:nvCxnSpPr>
        <xdr:cNvPr id="315" name="直線コネクタ 314">
          <a:extLst>
            <a:ext uri="{FF2B5EF4-FFF2-40B4-BE49-F238E27FC236}">
              <a16:creationId xmlns:a16="http://schemas.microsoft.com/office/drawing/2014/main" id="{772DC50A-1115-4D1B-8F2B-E333CFCFF7D8}"/>
            </a:ext>
          </a:extLst>
        </xdr:cNvPr>
        <xdr:cNvCxnSpPr/>
      </xdr:nvCxnSpPr>
      <xdr:spPr>
        <a:xfrm flipV="1">
          <a:off x="1790700" y="13935075"/>
          <a:ext cx="7747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78739</xdr:rowOff>
    </xdr:from>
    <xdr:to>
      <xdr:col>6</xdr:col>
      <xdr:colOff>38100</xdr:colOff>
      <xdr:row>83</xdr:row>
      <xdr:rowOff>8889</xdr:rowOff>
    </xdr:to>
    <xdr:sp macro="" textlink="">
      <xdr:nvSpPr>
        <xdr:cNvPr id="316" name="楕円 315">
          <a:extLst>
            <a:ext uri="{FF2B5EF4-FFF2-40B4-BE49-F238E27FC236}">
              <a16:creationId xmlns:a16="http://schemas.microsoft.com/office/drawing/2014/main" id="{E96F74FD-BF59-40F4-843D-2DB9E0577E14}"/>
            </a:ext>
          </a:extLst>
        </xdr:cNvPr>
        <xdr:cNvSpPr/>
      </xdr:nvSpPr>
      <xdr:spPr>
        <a:xfrm>
          <a:off x="965200" y="1382521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129539</xdr:rowOff>
    </xdr:from>
    <xdr:to>
      <xdr:col>10</xdr:col>
      <xdr:colOff>114300</xdr:colOff>
      <xdr:row>83</xdr:row>
      <xdr:rowOff>95250</xdr:rowOff>
    </xdr:to>
    <xdr:cxnSp macro="">
      <xdr:nvCxnSpPr>
        <xdr:cNvPr id="317" name="直線コネクタ 316">
          <a:extLst>
            <a:ext uri="{FF2B5EF4-FFF2-40B4-BE49-F238E27FC236}">
              <a16:creationId xmlns:a16="http://schemas.microsoft.com/office/drawing/2014/main" id="{25CCFC9D-6AD6-466A-8A1B-6C346C1D12A5}"/>
            </a:ext>
          </a:extLst>
        </xdr:cNvPr>
        <xdr:cNvCxnSpPr/>
      </xdr:nvCxnSpPr>
      <xdr:spPr>
        <a:xfrm>
          <a:off x="1008380" y="13876019"/>
          <a:ext cx="782320" cy="133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76852</xdr:rowOff>
    </xdr:from>
    <xdr:ext cx="405111" cy="259045"/>
    <xdr:sp macro="" textlink="">
      <xdr:nvSpPr>
        <xdr:cNvPr id="318" name="n_1aveValue【公営住宅】&#10;有形固定資産減価償却率">
          <a:extLst>
            <a:ext uri="{FF2B5EF4-FFF2-40B4-BE49-F238E27FC236}">
              <a16:creationId xmlns:a16="http://schemas.microsoft.com/office/drawing/2014/main" id="{34669C23-9D45-42A2-B8F4-56478F6BDDCE}"/>
            </a:ext>
          </a:extLst>
        </xdr:cNvPr>
        <xdr:cNvSpPr txBox="1"/>
      </xdr:nvSpPr>
      <xdr:spPr>
        <a:xfrm>
          <a:off x="3170564" y="1365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17797</xdr:rowOff>
    </xdr:from>
    <xdr:ext cx="405111" cy="259045"/>
    <xdr:sp macro="" textlink="">
      <xdr:nvSpPr>
        <xdr:cNvPr id="319" name="n_2aveValue【公営住宅】&#10;有形固定資産減価償却率">
          <a:extLst>
            <a:ext uri="{FF2B5EF4-FFF2-40B4-BE49-F238E27FC236}">
              <a16:creationId xmlns:a16="http://schemas.microsoft.com/office/drawing/2014/main" id="{25311A93-E4FE-432D-8C02-2D5B9F1EAA0C}"/>
            </a:ext>
          </a:extLst>
        </xdr:cNvPr>
        <xdr:cNvSpPr txBox="1"/>
      </xdr:nvSpPr>
      <xdr:spPr>
        <a:xfrm>
          <a:off x="2385704" y="1359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153052</xdr:rowOff>
    </xdr:from>
    <xdr:ext cx="405111" cy="259045"/>
    <xdr:sp macro="" textlink="">
      <xdr:nvSpPr>
        <xdr:cNvPr id="320" name="n_3aveValue【公営住宅】&#10;有形固定資産減価償却率">
          <a:extLst>
            <a:ext uri="{FF2B5EF4-FFF2-40B4-BE49-F238E27FC236}">
              <a16:creationId xmlns:a16="http://schemas.microsoft.com/office/drawing/2014/main" id="{D6D06197-B497-49C0-BCC3-8C072C8B9260}"/>
            </a:ext>
          </a:extLst>
        </xdr:cNvPr>
        <xdr:cNvSpPr txBox="1"/>
      </xdr:nvSpPr>
      <xdr:spPr>
        <a:xfrm>
          <a:off x="1611004" y="1356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12082</xdr:rowOff>
    </xdr:from>
    <xdr:ext cx="405111" cy="259045"/>
    <xdr:sp macro="" textlink="">
      <xdr:nvSpPr>
        <xdr:cNvPr id="321" name="n_4aveValue【公営住宅】&#10;有形固定資産減価償却率">
          <a:extLst>
            <a:ext uri="{FF2B5EF4-FFF2-40B4-BE49-F238E27FC236}">
              <a16:creationId xmlns:a16="http://schemas.microsoft.com/office/drawing/2014/main" id="{5C3028E9-2E1D-4E03-937E-FE9C87590F07}"/>
            </a:ext>
          </a:extLst>
        </xdr:cNvPr>
        <xdr:cNvSpPr txBox="1"/>
      </xdr:nvSpPr>
      <xdr:spPr>
        <a:xfrm>
          <a:off x="836304" y="1359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99077</xdr:rowOff>
    </xdr:from>
    <xdr:ext cx="405111" cy="259045"/>
    <xdr:sp macro="" textlink="">
      <xdr:nvSpPr>
        <xdr:cNvPr id="322" name="n_1mainValue【公営住宅】&#10;有形固定資産減価償却率">
          <a:extLst>
            <a:ext uri="{FF2B5EF4-FFF2-40B4-BE49-F238E27FC236}">
              <a16:creationId xmlns:a16="http://schemas.microsoft.com/office/drawing/2014/main" id="{E8927001-2958-4696-8375-903B9AFBAB11}"/>
            </a:ext>
          </a:extLst>
        </xdr:cNvPr>
        <xdr:cNvSpPr txBox="1"/>
      </xdr:nvSpPr>
      <xdr:spPr>
        <a:xfrm>
          <a:off x="3170564" y="1401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62882</xdr:rowOff>
    </xdr:from>
    <xdr:ext cx="405111" cy="259045"/>
    <xdr:sp macro="" textlink="">
      <xdr:nvSpPr>
        <xdr:cNvPr id="323" name="n_2mainValue【公営住宅】&#10;有形固定資産減価償却率">
          <a:extLst>
            <a:ext uri="{FF2B5EF4-FFF2-40B4-BE49-F238E27FC236}">
              <a16:creationId xmlns:a16="http://schemas.microsoft.com/office/drawing/2014/main" id="{B089A47C-F91C-4FDD-9649-4FA3C8087433}"/>
            </a:ext>
          </a:extLst>
        </xdr:cNvPr>
        <xdr:cNvSpPr txBox="1"/>
      </xdr:nvSpPr>
      <xdr:spPr>
        <a:xfrm>
          <a:off x="2385704" y="13977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137177</xdr:rowOff>
    </xdr:from>
    <xdr:ext cx="405111" cy="259045"/>
    <xdr:sp macro="" textlink="">
      <xdr:nvSpPr>
        <xdr:cNvPr id="324" name="n_3mainValue【公営住宅】&#10;有形固定資産減価償却率">
          <a:extLst>
            <a:ext uri="{FF2B5EF4-FFF2-40B4-BE49-F238E27FC236}">
              <a16:creationId xmlns:a16="http://schemas.microsoft.com/office/drawing/2014/main" id="{BC6923DD-4DA1-45C8-A05E-89E0E9E8B175}"/>
            </a:ext>
          </a:extLst>
        </xdr:cNvPr>
        <xdr:cNvSpPr txBox="1"/>
      </xdr:nvSpPr>
      <xdr:spPr>
        <a:xfrm>
          <a:off x="1611004" y="1405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16</xdr:rowOff>
    </xdr:from>
    <xdr:ext cx="405111" cy="259045"/>
    <xdr:sp macro="" textlink="">
      <xdr:nvSpPr>
        <xdr:cNvPr id="325" name="n_4mainValue【公営住宅】&#10;有形固定資産減価償却率">
          <a:extLst>
            <a:ext uri="{FF2B5EF4-FFF2-40B4-BE49-F238E27FC236}">
              <a16:creationId xmlns:a16="http://schemas.microsoft.com/office/drawing/2014/main" id="{15892415-A1F0-4C92-BBEC-8715CA849188}"/>
            </a:ext>
          </a:extLst>
        </xdr:cNvPr>
        <xdr:cNvSpPr txBox="1"/>
      </xdr:nvSpPr>
      <xdr:spPr>
        <a:xfrm>
          <a:off x="836304" y="13914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a:extLst>
            <a:ext uri="{FF2B5EF4-FFF2-40B4-BE49-F238E27FC236}">
              <a16:creationId xmlns:a16="http://schemas.microsoft.com/office/drawing/2014/main" id="{B85E0773-A938-4BB3-98C6-EB8A5B2671AC}"/>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a:extLst>
            <a:ext uri="{FF2B5EF4-FFF2-40B4-BE49-F238E27FC236}">
              <a16:creationId xmlns:a16="http://schemas.microsoft.com/office/drawing/2014/main" id="{3EA670F6-84D6-4BE8-804B-7C7178421C26}"/>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a:extLst>
            <a:ext uri="{FF2B5EF4-FFF2-40B4-BE49-F238E27FC236}">
              <a16:creationId xmlns:a16="http://schemas.microsoft.com/office/drawing/2014/main" id="{DBEAC787-A3F2-47CD-A589-2893BB406394}"/>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a:extLst>
            <a:ext uri="{FF2B5EF4-FFF2-40B4-BE49-F238E27FC236}">
              <a16:creationId xmlns:a16="http://schemas.microsoft.com/office/drawing/2014/main" id="{0BF2E102-5759-4236-B46D-A729552B47E7}"/>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a:extLst>
            <a:ext uri="{FF2B5EF4-FFF2-40B4-BE49-F238E27FC236}">
              <a16:creationId xmlns:a16="http://schemas.microsoft.com/office/drawing/2014/main" id="{23FFEB26-DCFD-469D-AB7E-E6BBBAB62766}"/>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a:extLst>
            <a:ext uri="{FF2B5EF4-FFF2-40B4-BE49-F238E27FC236}">
              <a16:creationId xmlns:a16="http://schemas.microsoft.com/office/drawing/2014/main" id="{10D9114E-81EB-4F20-96FC-7F80C4A81BE5}"/>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a:extLst>
            <a:ext uri="{FF2B5EF4-FFF2-40B4-BE49-F238E27FC236}">
              <a16:creationId xmlns:a16="http://schemas.microsoft.com/office/drawing/2014/main" id="{5E83BCDF-ADE2-4E93-AB95-CE9491068A7C}"/>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a:extLst>
            <a:ext uri="{FF2B5EF4-FFF2-40B4-BE49-F238E27FC236}">
              <a16:creationId xmlns:a16="http://schemas.microsoft.com/office/drawing/2014/main" id="{FD61A56E-62A3-4009-B59C-6212E61B38F1}"/>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a:extLst>
            <a:ext uri="{FF2B5EF4-FFF2-40B4-BE49-F238E27FC236}">
              <a16:creationId xmlns:a16="http://schemas.microsoft.com/office/drawing/2014/main" id="{65AA7C7B-D7AF-4B9C-97C4-9EFC7046420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a:extLst>
            <a:ext uri="{FF2B5EF4-FFF2-40B4-BE49-F238E27FC236}">
              <a16:creationId xmlns:a16="http://schemas.microsoft.com/office/drawing/2014/main" id="{9065476A-5A65-4CA3-9C2C-9269787B5AB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6" name="直線コネクタ 335">
          <a:extLst>
            <a:ext uri="{FF2B5EF4-FFF2-40B4-BE49-F238E27FC236}">
              <a16:creationId xmlns:a16="http://schemas.microsoft.com/office/drawing/2014/main" id="{FFE2C939-243D-45EC-A9D5-75BD7B9C2F94}"/>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7" name="テキスト ボックス 336">
          <a:extLst>
            <a:ext uri="{FF2B5EF4-FFF2-40B4-BE49-F238E27FC236}">
              <a16:creationId xmlns:a16="http://schemas.microsoft.com/office/drawing/2014/main" id="{697311D9-487F-493E-AB0B-5BF019EF69EE}"/>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8" name="直線コネクタ 337">
          <a:extLst>
            <a:ext uri="{FF2B5EF4-FFF2-40B4-BE49-F238E27FC236}">
              <a16:creationId xmlns:a16="http://schemas.microsoft.com/office/drawing/2014/main" id="{0C9E210B-6672-4FDB-A58F-0C799583FA3F}"/>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9" name="テキスト ボックス 338">
          <a:extLst>
            <a:ext uri="{FF2B5EF4-FFF2-40B4-BE49-F238E27FC236}">
              <a16:creationId xmlns:a16="http://schemas.microsoft.com/office/drawing/2014/main" id="{F60D3663-B8A1-4A54-B649-5AF231A28F45}"/>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0" name="直線コネクタ 339">
          <a:extLst>
            <a:ext uri="{FF2B5EF4-FFF2-40B4-BE49-F238E27FC236}">
              <a16:creationId xmlns:a16="http://schemas.microsoft.com/office/drawing/2014/main" id="{E0932A9C-D78F-41AB-B222-237A84A87F3F}"/>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1" name="テキスト ボックス 340">
          <a:extLst>
            <a:ext uri="{FF2B5EF4-FFF2-40B4-BE49-F238E27FC236}">
              <a16:creationId xmlns:a16="http://schemas.microsoft.com/office/drawing/2014/main" id="{845D758B-C833-4668-9F92-E76B742703CE}"/>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2" name="直線コネクタ 341">
          <a:extLst>
            <a:ext uri="{FF2B5EF4-FFF2-40B4-BE49-F238E27FC236}">
              <a16:creationId xmlns:a16="http://schemas.microsoft.com/office/drawing/2014/main" id="{B4BB94C8-5B9F-4B3A-930A-39BF593359E6}"/>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3" name="テキスト ボックス 342">
          <a:extLst>
            <a:ext uri="{FF2B5EF4-FFF2-40B4-BE49-F238E27FC236}">
              <a16:creationId xmlns:a16="http://schemas.microsoft.com/office/drawing/2014/main" id="{D9213460-FE19-4B54-9263-4286F6413056}"/>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4" name="直線コネクタ 343">
          <a:extLst>
            <a:ext uri="{FF2B5EF4-FFF2-40B4-BE49-F238E27FC236}">
              <a16:creationId xmlns:a16="http://schemas.microsoft.com/office/drawing/2014/main" id="{F400AFC1-5111-484A-B1AD-D5225F306B26}"/>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5" name="テキスト ボックス 344">
          <a:extLst>
            <a:ext uri="{FF2B5EF4-FFF2-40B4-BE49-F238E27FC236}">
              <a16:creationId xmlns:a16="http://schemas.microsoft.com/office/drawing/2014/main" id="{E1A6FC56-D0AF-4F1B-B5EC-7681E13B42D1}"/>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9F631D22-3E0F-40F4-A3C7-A200648F2854}"/>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a:extLst>
            <a:ext uri="{FF2B5EF4-FFF2-40B4-BE49-F238E27FC236}">
              <a16:creationId xmlns:a16="http://schemas.microsoft.com/office/drawing/2014/main" id="{F3E76890-D5C4-4865-96EA-151AF5FF21F1}"/>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9994CE14-1555-4FAD-9668-7ABD9FC8EE1E}"/>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123825</xdr:rowOff>
    </xdr:from>
    <xdr:to>
      <xdr:col>54</xdr:col>
      <xdr:colOff>189865</xdr:colOff>
      <xdr:row>86</xdr:row>
      <xdr:rowOff>81535</xdr:rowOff>
    </xdr:to>
    <xdr:cxnSp macro="">
      <xdr:nvCxnSpPr>
        <xdr:cNvPr id="349" name="直線コネクタ 348">
          <a:extLst>
            <a:ext uri="{FF2B5EF4-FFF2-40B4-BE49-F238E27FC236}">
              <a16:creationId xmlns:a16="http://schemas.microsoft.com/office/drawing/2014/main" id="{DCE5958A-5698-440C-8431-FAE4EA229B03}"/>
            </a:ext>
          </a:extLst>
        </xdr:cNvPr>
        <xdr:cNvCxnSpPr/>
      </xdr:nvCxnSpPr>
      <xdr:spPr>
        <a:xfrm flipV="1">
          <a:off x="9219565" y="13032105"/>
          <a:ext cx="0" cy="1466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85362</xdr:rowOff>
    </xdr:from>
    <xdr:ext cx="469744" cy="259045"/>
    <xdr:sp macro="" textlink="">
      <xdr:nvSpPr>
        <xdr:cNvPr id="350" name="【公営住宅】&#10;一人当たり面積最小値テキスト">
          <a:extLst>
            <a:ext uri="{FF2B5EF4-FFF2-40B4-BE49-F238E27FC236}">
              <a16:creationId xmlns:a16="http://schemas.microsoft.com/office/drawing/2014/main" id="{6D085CF8-8CF6-465A-ACBB-4109A3CCA1BE}"/>
            </a:ext>
          </a:extLst>
        </xdr:cNvPr>
        <xdr:cNvSpPr txBox="1"/>
      </xdr:nvSpPr>
      <xdr:spPr>
        <a:xfrm>
          <a:off x="9258300" y="14502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81535</xdr:rowOff>
    </xdr:from>
    <xdr:to>
      <xdr:col>55</xdr:col>
      <xdr:colOff>88900</xdr:colOff>
      <xdr:row>86</xdr:row>
      <xdr:rowOff>81535</xdr:rowOff>
    </xdr:to>
    <xdr:cxnSp macro="">
      <xdr:nvCxnSpPr>
        <xdr:cNvPr id="351" name="直線コネクタ 350">
          <a:extLst>
            <a:ext uri="{FF2B5EF4-FFF2-40B4-BE49-F238E27FC236}">
              <a16:creationId xmlns:a16="http://schemas.microsoft.com/office/drawing/2014/main" id="{F9E54B6B-4936-4AF9-B7B3-72792B5656EE}"/>
            </a:ext>
          </a:extLst>
        </xdr:cNvPr>
        <xdr:cNvCxnSpPr/>
      </xdr:nvCxnSpPr>
      <xdr:spPr>
        <a:xfrm>
          <a:off x="9154160" y="144985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70502</xdr:rowOff>
    </xdr:from>
    <xdr:ext cx="469744" cy="259045"/>
    <xdr:sp macro="" textlink="">
      <xdr:nvSpPr>
        <xdr:cNvPr id="352" name="【公営住宅】&#10;一人当たり面積最大値テキスト">
          <a:extLst>
            <a:ext uri="{FF2B5EF4-FFF2-40B4-BE49-F238E27FC236}">
              <a16:creationId xmlns:a16="http://schemas.microsoft.com/office/drawing/2014/main" id="{0E9129B4-4B44-4343-B991-4475DDCA6CFD}"/>
            </a:ext>
          </a:extLst>
        </xdr:cNvPr>
        <xdr:cNvSpPr txBox="1"/>
      </xdr:nvSpPr>
      <xdr:spPr>
        <a:xfrm>
          <a:off x="9258300" y="12811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123825</xdr:rowOff>
    </xdr:from>
    <xdr:to>
      <xdr:col>55</xdr:col>
      <xdr:colOff>88900</xdr:colOff>
      <xdr:row>77</xdr:row>
      <xdr:rowOff>123825</xdr:rowOff>
    </xdr:to>
    <xdr:cxnSp macro="">
      <xdr:nvCxnSpPr>
        <xdr:cNvPr id="353" name="直線コネクタ 352">
          <a:extLst>
            <a:ext uri="{FF2B5EF4-FFF2-40B4-BE49-F238E27FC236}">
              <a16:creationId xmlns:a16="http://schemas.microsoft.com/office/drawing/2014/main" id="{3A4D9A18-D222-4C5E-A022-A8B953ADE01F}"/>
            </a:ext>
          </a:extLst>
        </xdr:cNvPr>
        <xdr:cNvCxnSpPr/>
      </xdr:nvCxnSpPr>
      <xdr:spPr>
        <a:xfrm>
          <a:off x="9154160" y="130321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139337</xdr:rowOff>
    </xdr:from>
    <xdr:ext cx="469744" cy="259045"/>
    <xdr:sp macro="" textlink="">
      <xdr:nvSpPr>
        <xdr:cNvPr id="354" name="【公営住宅】&#10;一人当たり面積平均値テキスト">
          <a:extLst>
            <a:ext uri="{FF2B5EF4-FFF2-40B4-BE49-F238E27FC236}">
              <a16:creationId xmlns:a16="http://schemas.microsoft.com/office/drawing/2014/main" id="{0ABC24FA-8E56-4C18-8EB6-B6A3635A7ED7}"/>
            </a:ext>
          </a:extLst>
        </xdr:cNvPr>
        <xdr:cNvSpPr txBox="1"/>
      </xdr:nvSpPr>
      <xdr:spPr>
        <a:xfrm>
          <a:off x="9258300" y="14053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116460</xdr:rowOff>
    </xdr:from>
    <xdr:to>
      <xdr:col>55</xdr:col>
      <xdr:colOff>50800</xdr:colOff>
      <xdr:row>85</xdr:row>
      <xdr:rowOff>46610</xdr:rowOff>
    </xdr:to>
    <xdr:sp macro="" textlink="">
      <xdr:nvSpPr>
        <xdr:cNvPr id="355" name="フローチャート: 判断 354">
          <a:extLst>
            <a:ext uri="{FF2B5EF4-FFF2-40B4-BE49-F238E27FC236}">
              <a16:creationId xmlns:a16="http://schemas.microsoft.com/office/drawing/2014/main" id="{4FFD55D3-3421-4672-ACE9-266F15C44A74}"/>
            </a:ext>
          </a:extLst>
        </xdr:cNvPr>
        <xdr:cNvSpPr/>
      </xdr:nvSpPr>
      <xdr:spPr>
        <a:xfrm>
          <a:off x="9192260" y="141982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100457</xdr:rowOff>
    </xdr:from>
    <xdr:to>
      <xdr:col>50</xdr:col>
      <xdr:colOff>165100</xdr:colOff>
      <xdr:row>85</xdr:row>
      <xdr:rowOff>30607</xdr:rowOff>
    </xdr:to>
    <xdr:sp macro="" textlink="">
      <xdr:nvSpPr>
        <xdr:cNvPr id="356" name="フローチャート: 判断 355">
          <a:extLst>
            <a:ext uri="{FF2B5EF4-FFF2-40B4-BE49-F238E27FC236}">
              <a16:creationId xmlns:a16="http://schemas.microsoft.com/office/drawing/2014/main" id="{A9A01D2D-D2D0-4CD7-AC56-940B37811AC6}"/>
            </a:ext>
          </a:extLst>
        </xdr:cNvPr>
        <xdr:cNvSpPr/>
      </xdr:nvSpPr>
      <xdr:spPr>
        <a:xfrm>
          <a:off x="8445500" y="1418221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101981</xdr:rowOff>
    </xdr:from>
    <xdr:to>
      <xdr:col>46</xdr:col>
      <xdr:colOff>38100</xdr:colOff>
      <xdr:row>85</xdr:row>
      <xdr:rowOff>32131</xdr:rowOff>
    </xdr:to>
    <xdr:sp macro="" textlink="">
      <xdr:nvSpPr>
        <xdr:cNvPr id="357" name="フローチャート: 判断 356">
          <a:extLst>
            <a:ext uri="{FF2B5EF4-FFF2-40B4-BE49-F238E27FC236}">
              <a16:creationId xmlns:a16="http://schemas.microsoft.com/office/drawing/2014/main" id="{98458AAE-0B4F-4357-A65A-0A9C13E15EAF}"/>
            </a:ext>
          </a:extLst>
        </xdr:cNvPr>
        <xdr:cNvSpPr/>
      </xdr:nvSpPr>
      <xdr:spPr>
        <a:xfrm>
          <a:off x="7670800" y="1418374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112268</xdr:rowOff>
    </xdr:from>
    <xdr:to>
      <xdr:col>41</xdr:col>
      <xdr:colOff>101600</xdr:colOff>
      <xdr:row>85</xdr:row>
      <xdr:rowOff>42418</xdr:rowOff>
    </xdr:to>
    <xdr:sp macro="" textlink="">
      <xdr:nvSpPr>
        <xdr:cNvPr id="358" name="フローチャート: 判断 357">
          <a:extLst>
            <a:ext uri="{FF2B5EF4-FFF2-40B4-BE49-F238E27FC236}">
              <a16:creationId xmlns:a16="http://schemas.microsoft.com/office/drawing/2014/main" id="{C0F7EBEE-8D88-4FA6-B582-484E145A91E9}"/>
            </a:ext>
          </a:extLst>
        </xdr:cNvPr>
        <xdr:cNvSpPr/>
      </xdr:nvSpPr>
      <xdr:spPr>
        <a:xfrm>
          <a:off x="6873240" y="141940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116839</xdr:rowOff>
    </xdr:from>
    <xdr:to>
      <xdr:col>36</xdr:col>
      <xdr:colOff>165100</xdr:colOff>
      <xdr:row>85</xdr:row>
      <xdr:rowOff>46989</xdr:rowOff>
    </xdr:to>
    <xdr:sp macro="" textlink="">
      <xdr:nvSpPr>
        <xdr:cNvPr id="359" name="フローチャート: 判断 358">
          <a:extLst>
            <a:ext uri="{FF2B5EF4-FFF2-40B4-BE49-F238E27FC236}">
              <a16:creationId xmlns:a16="http://schemas.microsoft.com/office/drawing/2014/main" id="{A3582CE9-F6EC-4374-86E4-4689A90D9090}"/>
            </a:ext>
          </a:extLst>
        </xdr:cNvPr>
        <xdr:cNvSpPr/>
      </xdr:nvSpPr>
      <xdr:spPr>
        <a:xfrm>
          <a:off x="6098540" y="141985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4A71CB67-F40A-41E2-A173-8ACAE12B81EF}"/>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FE362EC3-3410-4D7B-8EC8-BC2F298A87F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A166FB74-0411-4915-9E89-D6727E5085CD}"/>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F7C6B722-7444-4EEB-9984-1C0A88DD3AE1}"/>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4BA207FC-95A8-4AE1-B298-CD9E56818DFB}"/>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30735</xdr:rowOff>
    </xdr:from>
    <xdr:to>
      <xdr:col>55</xdr:col>
      <xdr:colOff>50800</xdr:colOff>
      <xdr:row>86</xdr:row>
      <xdr:rowOff>132335</xdr:rowOff>
    </xdr:to>
    <xdr:sp macro="" textlink="">
      <xdr:nvSpPr>
        <xdr:cNvPr id="365" name="楕円 364">
          <a:extLst>
            <a:ext uri="{FF2B5EF4-FFF2-40B4-BE49-F238E27FC236}">
              <a16:creationId xmlns:a16="http://schemas.microsoft.com/office/drawing/2014/main" id="{DD813B6A-5D04-440F-9F8C-335988D4E56A}"/>
            </a:ext>
          </a:extLst>
        </xdr:cNvPr>
        <xdr:cNvSpPr/>
      </xdr:nvSpPr>
      <xdr:spPr>
        <a:xfrm>
          <a:off x="9192260" y="144477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117112</xdr:rowOff>
    </xdr:from>
    <xdr:ext cx="469744" cy="259045"/>
    <xdr:sp macro="" textlink="">
      <xdr:nvSpPr>
        <xdr:cNvPr id="366" name="【公営住宅】&#10;一人当たり面積該当値テキスト">
          <a:extLst>
            <a:ext uri="{FF2B5EF4-FFF2-40B4-BE49-F238E27FC236}">
              <a16:creationId xmlns:a16="http://schemas.microsoft.com/office/drawing/2014/main" id="{D2BE999E-C740-4330-8DFD-89D2630FC385}"/>
            </a:ext>
          </a:extLst>
        </xdr:cNvPr>
        <xdr:cNvSpPr txBox="1"/>
      </xdr:nvSpPr>
      <xdr:spPr>
        <a:xfrm>
          <a:off x="9258300" y="1436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31114</xdr:rowOff>
    </xdr:from>
    <xdr:to>
      <xdr:col>50</xdr:col>
      <xdr:colOff>165100</xdr:colOff>
      <xdr:row>86</xdr:row>
      <xdr:rowOff>132714</xdr:rowOff>
    </xdr:to>
    <xdr:sp macro="" textlink="">
      <xdr:nvSpPr>
        <xdr:cNvPr id="367" name="楕円 366">
          <a:extLst>
            <a:ext uri="{FF2B5EF4-FFF2-40B4-BE49-F238E27FC236}">
              <a16:creationId xmlns:a16="http://schemas.microsoft.com/office/drawing/2014/main" id="{5A902A2F-7CDF-419E-96D7-1A4A6124F31C}"/>
            </a:ext>
          </a:extLst>
        </xdr:cNvPr>
        <xdr:cNvSpPr/>
      </xdr:nvSpPr>
      <xdr:spPr>
        <a:xfrm>
          <a:off x="8445500" y="1444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81535</xdr:rowOff>
    </xdr:from>
    <xdr:to>
      <xdr:col>55</xdr:col>
      <xdr:colOff>0</xdr:colOff>
      <xdr:row>86</xdr:row>
      <xdr:rowOff>81914</xdr:rowOff>
    </xdr:to>
    <xdr:cxnSp macro="">
      <xdr:nvCxnSpPr>
        <xdr:cNvPr id="368" name="直線コネクタ 367">
          <a:extLst>
            <a:ext uri="{FF2B5EF4-FFF2-40B4-BE49-F238E27FC236}">
              <a16:creationId xmlns:a16="http://schemas.microsoft.com/office/drawing/2014/main" id="{75C8D355-D89B-485E-BFF3-9AEAE13EE391}"/>
            </a:ext>
          </a:extLst>
        </xdr:cNvPr>
        <xdr:cNvCxnSpPr/>
      </xdr:nvCxnSpPr>
      <xdr:spPr>
        <a:xfrm flipV="1">
          <a:off x="8496300" y="14498575"/>
          <a:ext cx="723900" cy="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31496</xdr:rowOff>
    </xdr:from>
    <xdr:to>
      <xdr:col>46</xdr:col>
      <xdr:colOff>38100</xdr:colOff>
      <xdr:row>86</xdr:row>
      <xdr:rowOff>133096</xdr:rowOff>
    </xdr:to>
    <xdr:sp macro="" textlink="">
      <xdr:nvSpPr>
        <xdr:cNvPr id="369" name="楕円 368">
          <a:extLst>
            <a:ext uri="{FF2B5EF4-FFF2-40B4-BE49-F238E27FC236}">
              <a16:creationId xmlns:a16="http://schemas.microsoft.com/office/drawing/2014/main" id="{8EF0CD6A-BD82-4D54-8E55-AB203E5725CA}"/>
            </a:ext>
          </a:extLst>
        </xdr:cNvPr>
        <xdr:cNvSpPr/>
      </xdr:nvSpPr>
      <xdr:spPr>
        <a:xfrm>
          <a:off x="7670800" y="1444853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81914</xdr:rowOff>
    </xdr:from>
    <xdr:to>
      <xdr:col>50</xdr:col>
      <xdr:colOff>114300</xdr:colOff>
      <xdr:row>86</xdr:row>
      <xdr:rowOff>82296</xdr:rowOff>
    </xdr:to>
    <xdr:cxnSp macro="">
      <xdr:nvCxnSpPr>
        <xdr:cNvPr id="370" name="直線コネクタ 369">
          <a:extLst>
            <a:ext uri="{FF2B5EF4-FFF2-40B4-BE49-F238E27FC236}">
              <a16:creationId xmlns:a16="http://schemas.microsoft.com/office/drawing/2014/main" id="{E9F0FFD5-1C88-4191-9595-32042531DAD5}"/>
            </a:ext>
          </a:extLst>
        </xdr:cNvPr>
        <xdr:cNvCxnSpPr/>
      </xdr:nvCxnSpPr>
      <xdr:spPr>
        <a:xfrm flipV="1">
          <a:off x="7713980" y="14498954"/>
          <a:ext cx="78232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32258</xdr:rowOff>
    </xdr:from>
    <xdr:to>
      <xdr:col>41</xdr:col>
      <xdr:colOff>101600</xdr:colOff>
      <xdr:row>86</xdr:row>
      <xdr:rowOff>133858</xdr:rowOff>
    </xdr:to>
    <xdr:sp macro="" textlink="">
      <xdr:nvSpPr>
        <xdr:cNvPr id="371" name="楕円 370">
          <a:extLst>
            <a:ext uri="{FF2B5EF4-FFF2-40B4-BE49-F238E27FC236}">
              <a16:creationId xmlns:a16="http://schemas.microsoft.com/office/drawing/2014/main" id="{230457DD-F41C-40D9-8F4A-1D3F2B9176C6}"/>
            </a:ext>
          </a:extLst>
        </xdr:cNvPr>
        <xdr:cNvSpPr/>
      </xdr:nvSpPr>
      <xdr:spPr>
        <a:xfrm>
          <a:off x="6873240" y="1444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82296</xdr:rowOff>
    </xdr:from>
    <xdr:to>
      <xdr:col>45</xdr:col>
      <xdr:colOff>177800</xdr:colOff>
      <xdr:row>86</xdr:row>
      <xdr:rowOff>83058</xdr:rowOff>
    </xdr:to>
    <xdr:cxnSp macro="">
      <xdr:nvCxnSpPr>
        <xdr:cNvPr id="372" name="直線コネクタ 371">
          <a:extLst>
            <a:ext uri="{FF2B5EF4-FFF2-40B4-BE49-F238E27FC236}">
              <a16:creationId xmlns:a16="http://schemas.microsoft.com/office/drawing/2014/main" id="{252D3A2A-14C9-46B4-ABE8-D2858BB41C6E}"/>
            </a:ext>
          </a:extLst>
        </xdr:cNvPr>
        <xdr:cNvCxnSpPr/>
      </xdr:nvCxnSpPr>
      <xdr:spPr>
        <a:xfrm flipV="1">
          <a:off x="6924040" y="14499336"/>
          <a:ext cx="78994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29590</xdr:rowOff>
    </xdr:from>
    <xdr:to>
      <xdr:col>36</xdr:col>
      <xdr:colOff>165100</xdr:colOff>
      <xdr:row>86</xdr:row>
      <xdr:rowOff>131190</xdr:rowOff>
    </xdr:to>
    <xdr:sp macro="" textlink="">
      <xdr:nvSpPr>
        <xdr:cNvPr id="373" name="楕円 372">
          <a:extLst>
            <a:ext uri="{FF2B5EF4-FFF2-40B4-BE49-F238E27FC236}">
              <a16:creationId xmlns:a16="http://schemas.microsoft.com/office/drawing/2014/main" id="{09DD94CB-6674-4744-80AB-A92D7456D703}"/>
            </a:ext>
          </a:extLst>
        </xdr:cNvPr>
        <xdr:cNvSpPr/>
      </xdr:nvSpPr>
      <xdr:spPr>
        <a:xfrm>
          <a:off x="6098540" y="1444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80390</xdr:rowOff>
    </xdr:from>
    <xdr:to>
      <xdr:col>41</xdr:col>
      <xdr:colOff>50800</xdr:colOff>
      <xdr:row>86</xdr:row>
      <xdr:rowOff>83058</xdr:rowOff>
    </xdr:to>
    <xdr:cxnSp macro="">
      <xdr:nvCxnSpPr>
        <xdr:cNvPr id="374" name="直線コネクタ 373">
          <a:extLst>
            <a:ext uri="{FF2B5EF4-FFF2-40B4-BE49-F238E27FC236}">
              <a16:creationId xmlns:a16="http://schemas.microsoft.com/office/drawing/2014/main" id="{F7D7BC52-B047-4A0F-8980-4D938F2303E8}"/>
            </a:ext>
          </a:extLst>
        </xdr:cNvPr>
        <xdr:cNvCxnSpPr/>
      </xdr:nvCxnSpPr>
      <xdr:spPr>
        <a:xfrm>
          <a:off x="6149340" y="14497430"/>
          <a:ext cx="774700" cy="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47134</xdr:rowOff>
    </xdr:from>
    <xdr:ext cx="469744" cy="259045"/>
    <xdr:sp macro="" textlink="">
      <xdr:nvSpPr>
        <xdr:cNvPr id="375" name="n_1aveValue【公営住宅】&#10;一人当たり面積">
          <a:extLst>
            <a:ext uri="{FF2B5EF4-FFF2-40B4-BE49-F238E27FC236}">
              <a16:creationId xmlns:a16="http://schemas.microsoft.com/office/drawing/2014/main" id="{D83F5FB8-00B8-4976-835F-73E9ADAA78E6}"/>
            </a:ext>
          </a:extLst>
        </xdr:cNvPr>
        <xdr:cNvSpPr txBox="1"/>
      </xdr:nvSpPr>
      <xdr:spPr>
        <a:xfrm>
          <a:off x="8271587" y="13961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48658</xdr:rowOff>
    </xdr:from>
    <xdr:ext cx="469744" cy="259045"/>
    <xdr:sp macro="" textlink="">
      <xdr:nvSpPr>
        <xdr:cNvPr id="376" name="n_2aveValue【公営住宅】&#10;一人当たり面積">
          <a:extLst>
            <a:ext uri="{FF2B5EF4-FFF2-40B4-BE49-F238E27FC236}">
              <a16:creationId xmlns:a16="http://schemas.microsoft.com/office/drawing/2014/main" id="{8E90FBCC-CB09-4DFF-B16B-DEE101C44F4F}"/>
            </a:ext>
          </a:extLst>
        </xdr:cNvPr>
        <xdr:cNvSpPr txBox="1"/>
      </xdr:nvSpPr>
      <xdr:spPr>
        <a:xfrm>
          <a:off x="7509587" y="13962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58945</xdr:rowOff>
    </xdr:from>
    <xdr:ext cx="469744" cy="259045"/>
    <xdr:sp macro="" textlink="">
      <xdr:nvSpPr>
        <xdr:cNvPr id="377" name="n_3aveValue【公営住宅】&#10;一人当たり面積">
          <a:extLst>
            <a:ext uri="{FF2B5EF4-FFF2-40B4-BE49-F238E27FC236}">
              <a16:creationId xmlns:a16="http://schemas.microsoft.com/office/drawing/2014/main" id="{796868E5-88CD-42BB-8DA5-2F45297FA775}"/>
            </a:ext>
          </a:extLst>
        </xdr:cNvPr>
        <xdr:cNvSpPr txBox="1"/>
      </xdr:nvSpPr>
      <xdr:spPr>
        <a:xfrm>
          <a:off x="6712027" y="13973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63516</xdr:rowOff>
    </xdr:from>
    <xdr:ext cx="469744" cy="259045"/>
    <xdr:sp macro="" textlink="">
      <xdr:nvSpPr>
        <xdr:cNvPr id="378" name="n_4aveValue【公営住宅】&#10;一人当たり面積">
          <a:extLst>
            <a:ext uri="{FF2B5EF4-FFF2-40B4-BE49-F238E27FC236}">
              <a16:creationId xmlns:a16="http://schemas.microsoft.com/office/drawing/2014/main" id="{A9024BFC-0F56-4D05-BB8C-AD8FBF04B035}"/>
            </a:ext>
          </a:extLst>
        </xdr:cNvPr>
        <xdr:cNvSpPr txBox="1"/>
      </xdr:nvSpPr>
      <xdr:spPr>
        <a:xfrm>
          <a:off x="5937327" y="13977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123841</xdr:rowOff>
    </xdr:from>
    <xdr:ext cx="469744" cy="259045"/>
    <xdr:sp macro="" textlink="">
      <xdr:nvSpPr>
        <xdr:cNvPr id="379" name="n_1mainValue【公営住宅】&#10;一人当たり面積">
          <a:extLst>
            <a:ext uri="{FF2B5EF4-FFF2-40B4-BE49-F238E27FC236}">
              <a16:creationId xmlns:a16="http://schemas.microsoft.com/office/drawing/2014/main" id="{6C32F5ED-243F-43EC-B86A-720FC3F8408C}"/>
            </a:ext>
          </a:extLst>
        </xdr:cNvPr>
        <xdr:cNvSpPr txBox="1"/>
      </xdr:nvSpPr>
      <xdr:spPr>
        <a:xfrm>
          <a:off x="8271587" y="14540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124223</xdr:rowOff>
    </xdr:from>
    <xdr:ext cx="469744" cy="259045"/>
    <xdr:sp macro="" textlink="">
      <xdr:nvSpPr>
        <xdr:cNvPr id="380" name="n_2mainValue【公営住宅】&#10;一人当たり面積">
          <a:extLst>
            <a:ext uri="{FF2B5EF4-FFF2-40B4-BE49-F238E27FC236}">
              <a16:creationId xmlns:a16="http://schemas.microsoft.com/office/drawing/2014/main" id="{BF15D45C-96E9-4F5F-AB36-AB8F3F4D759D}"/>
            </a:ext>
          </a:extLst>
        </xdr:cNvPr>
        <xdr:cNvSpPr txBox="1"/>
      </xdr:nvSpPr>
      <xdr:spPr>
        <a:xfrm>
          <a:off x="7509587" y="1454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124985</xdr:rowOff>
    </xdr:from>
    <xdr:ext cx="469744" cy="259045"/>
    <xdr:sp macro="" textlink="">
      <xdr:nvSpPr>
        <xdr:cNvPr id="381" name="n_3mainValue【公営住宅】&#10;一人当たり面積">
          <a:extLst>
            <a:ext uri="{FF2B5EF4-FFF2-40B4-BE49-F238E27FC236}">
              <a16:creationId xmlns:a16="http://schemas.microsoft.com/office/drawing/2014/main" id="{CD727B5E-F62B-4653-875A-D0F9298ED815}"/>
            </a:ext>
          </a:extLst>
        </xdr:cNvPr>
        <xdr:cNvSpPr txBox="1"/>
      </xdr:nvSpPr>
      <xdr:spPr>
        <a:xfrm>
          <a:off x="6712027" y="14542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122317</xdr:rowOff>
    </xdr:from>
    <xdr:ext cx="469744" cy="259045"/>
    <xdr:sp macro="" textlink="">
      <xdr:nvSpPr>
        <xdr:cNvPr id="382" name="n_4mainValue【公営住宅】&#10;一人当たり面積">
          <a:extLst>
            <a:ext uri="{FF2B5EF4-FFF2-40B4-BE49-F238E27FC236}">
              <a16:creationId xmlns:a16="http://schemas.microsoft.com/office/drawing/2014/main" id="{DB4A421D-7B70-4D27-99C4-D38DEE6A2416}"/>
            </a:ext>
          </a:extLst>
        </xdr:cNvPr>
        <xdr:cNvSpPr txBox="1"/>
      </xdr:nvSpPr>
      <xdr:spPr>
        <a:xfrm>
          <a:off x="5937327" y="14539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8784E8CD-72E7-4AE1-AB0D-2253F12216D5}"/>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BC067A09-02F9-4EAC-828A-CA018718F323}"/>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C078E3A1-4D54-4AD1-A1FE-C7EC617FD316}"/>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2E6089AF-0BD4-41F0-B6A8-B350B3090AF8}"/>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8B693ED0-2008-4B8E-BDF6-238D2969AB3E}"/>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A8FF1A62-388B-44D1-A8ED-3F3D990173E8}"/>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B0E429AB-6006-46B9-A011-F8AD438A3B44}"/>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111A85A0-B48D-4C01-94E6-F40EC7408C25}"/>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id="{AEB8E23C-8148-4923-B100-98ABD0D638F3}"/>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a:extLst>
            <a:ext uri="{FF2B5EF4-FFF2-40B4-BE49-F238E27FC236}">
              <a16:creationId xmlns:a16="http://schemas.microsoft.com/office/drawing/2014/main" id="{4A7B7482-7459-43D8-9972-84E821577D3E}"/>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a:extLst>
            <a:ext uri="{FF2B5EF4-FFF2-40B4-BE49-F238E27FC236}">
              <a16:creationId xmlns:a16="http://schemas.microsoft.com/office/drawing/2014/main" id="{28F6658E-10FA-4196-B5D2-0843AE354DB1}"/>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a:extLst>
            <a:ext uri="{FF2B5EF4-FFF2-40B4-BE49-F238E27FC236}">
              <a16:creationId xmlns:a16="http://schemas.microsoft.com/office/drawing/2014/main" id="{80BC244F-473B-4ED0-88F8-5DD6477B6C06}"/>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a:extLst>
            <a:ext uri="{FF2B5EF4-FFF2-40B4-BE49-F238E27FC236}">
              <a16:creationId xmlns:a16="http://schemas.microsoft.com/office/drawing/2014/main" id="{EC58982A-823F-4D80-AEFF-3BF2E17ECC4C}"/>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a:extLst>
            <a:ext uri="{FF2B5EF4-FFF2-40B4-BE49-F238E27FC236}">
              <a16:creationId xmlns:a16="http://schemas.microsoft.com/office/drawing/2014/main" id="{374A159A-67AC-4894-B090-8AB7301BD4A4}"/>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a:extLst>
            <a:ext uri="{FF2B5EF4-FFF2-40B4-BE49-F238E27FC236}">
              <a16:creationId xmlns:a16="http://schemas.microsoft.com/office/drawing/2014/main" id="{87EA19A0-5349-40FF-90C7-913658711234}"/>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a:extLst>
            <a:ext uri="{FF2B5EF4-FFF2-40B4-BE49-F238E27FC236}">
              <a16:creationId xmlns:a16="http://schemas.microsoft.com/office/drawing/2014/main" id="{19FDA04E-B00E-4DFA-AF06-B9867F5770B6}"/>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a:extLst>
            <a:ext uri="{FF2B5EF4-FFF2-40B4-BE49-F238E27FC236}">
              <a16:creationId xmlns:a16="http://schemas.microsoft.com/office/drawing/2014/main" id="{633DCC5D-63FA-41B4-8E62-D20F929B2664}"/>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a:extLst>
            <a:ext uri="{FF2B5EF4-FFF2-40B4-BE49-F238E27FC236}">
              <a16:creationId xmlns:a16="http://schemas.microsoft.com/office/drawing/2014/main" id="{F6145D59-2B24-4DBC-A20D-20C83B5C1C97}"/>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a:extLst>
            <a:ext uri="{FF2B5EF4-FFF2-40B4-BE49-F238E27FC236}">
              <a16:creationId xmlns:a16="http://schemas.microsoft.com/office/drawing/2014/main" id="{47FD3E8C-6D74-4DC6-B928-8AF9948DBF0D}"/>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a:extLst>
            <a:ext uri="{FF2B5EF4-FFF2-40B4-BE49-F238E27FC236}">
              <a16:creationId xmlns:a16="http://schemas.microsoft.com/office/drawing/2014/main" id="{AB13ECA3-BE27-4679-9C1C-5CC07869F7D4}"/>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a:extLst>
            <a:ext uri="{FF2B5EF4-FFF2-40B4-BE49-F238E27FC236}">
              <a16:creationId xmlns:a16="http://schemas.microsoft.com/office/drawing/2014/main" id="{616D9EE9-39C6-4C49-B3F4-36C733C4E3EA}"/>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a:extLst>
            <a:ext uri="{FF2B5EF4-FFF2-40B4-BE49-F238E27FC236}">
              <a16:creationId xmlns:a16="http://schemas.microsoft.com/office/drawing/2014/main" id="{9AA63DB5-C68A-450C-82D1-CB8D1C2A81CC}"/>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a:extLst>
            <a:ext uri="{FF2B5EF4-FFF2-40B4-BE49-F238E27FC236}">
              <a16:creationId xmlns:a16="http://schemas.microsoft.com/office/drawing/2014/main" id="{C38FEE3D-CF9D-4D4C-8BAC-4CA32B96C8A8}"/>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a:extLst>
            <a:ext uri="{FF2B5EF4-FFF2-40B4-BE49-F238E27FC236}">
              <a16:creationId xmlns:a16="http://schemas.microsoft.com/office/drawing/2014/main" id="{2AA4F2C6-50E1-4DE7-92C7-FB0DCA1A4C7F}"/>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a:extLst>
            <a:ext uri="{FF2B5EF4-FFF2-40B4-BE49-F238E27FC236}">
              <a16:creationId xmlns:a16="http://schemas.microsoft.com/office/drawing/2014/main" id="{62A9B0D9-9F96-404B-ABF7-52B866FBABE9}"/>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a:extLst>
            <a:ext uri="{FF2B5EF4-FFF2-40B4-BE49-F238E27FC236}">
              <a16:creationId xmlns:a16="http://schemas.microsoft.com/office/drawing/2014/main" id="{38791F12-BB89-4923-8DE0-E152F729D032}"/>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a:extLst>
            <a:ext uri="{FF2B5EF4-FFF2-40B4-BE49-F238E27FC236}">
              <a16:creationId xmlns:a16="http://schemas.microsoft.com/office/drawing/2014/main" id="{7CDAB2CD-83A5-42B6-8435-6D2F24DA7266}"/>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0" name="直線コネクタ 409">
          <a:extLst>
            <a:ext uri="{FF2B5EF4-FFF2-40B4-BE49-F238E27FC236}">
              <a16:creationId xmlns:a16="http://schemas.microsoft.com/office/drawing/2014/main" id="{06DD812F-DAA9-4ACF-AB4E-F082C97C7D80}"/>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1" name="テキスト ボックス 410">
          <a:extLst>
            <a:ext uri="{FF2B5EF4-FFF2-40B4-BE49-F238E27FC236}">
              <a16:creationId xmlns:a16="http://schemas.microsoft.com/office/drawing/2014/main" id="{5F92C484-C5F2-42BD-BCE0-F7EABA07F95C}"/>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2" name="直線コネクタ 411">
          <a:extLst>
            <a:ext uri="{FF2B5EF4-FFF2-40B4-BE49-F238E27FC236}">
              <a16:creationId xmlns:a16="http://schemas.microsoft.com/office/drawing/2014/main" id="{6A07142E-FACF-4924-B073-D06B0A205363}"/>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3" name="テキスト ボックス 412">
          <a:extLst>
            <a:ext uri="{FF2B5EF4-FFF2-40B4-BE49-F238E27FC236}">
              <a16:creationId xmlns:a16="http://schemas.microsoft.com/office/drawing/2014/main" id="{F0A526FA-A972-4D31-B5D5-A7A99F3DFEC1}"/>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4" name="直線コネクタ 413">
          <a:extLst>
            <a:ext uri="{FF2B5EF4-FFF2-40B4-BE49-F238E27FC236}">
              <a16:creationId xmlns:a16="http://schemas.microsoft.com/office/drawing/2014/main" id="{94736BA0-FD11-43C1-9239-6742AC027259}"/>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5" name="テキスト ボックス 414">
          <a:extLst>
            <a:ext uri="{FF2B5EF4-FFF2-40B4-BE49-F238E27FC236}">
              <a16:creationId xmlns:a16="http://schemas.microsoft.com/office/drawing/2014/main" id="{7B203900-3DB5-4F0C-9C89-376925CDBB93}"/>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6" name="直線コネクタ 415">
          <a:extLst>
            <a:ext uri="{FF2B5EF4-FFF2-40B4-BE49-F238E27FC236}">
              <a16:creationId xmlns:a16="http://schemas.microsoft.com/office/drawing/2014/main" id="{97E87966-187E-4195-8A77-9702CEDCE33B}"/>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7" name="テキスト ボックス 416">
          <a:extLst>
            <a:ext uri="{FF2B5EF4-FFF2-40B4-BE49-F238E27FC236}">
              <a16:creationId xmlns:a16="http://schemas.microsoft.com/office/drawing/2014/main" id="{A82AA265-8344-4CF4-963D-094C54302D4B}"/>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8" name="直線コネクタ 417">
          <a:extLst>
            <a:ext uri="{FF2B5EF4-FFF2-40B4-BE49-F238E27FC236}">
              <a16:creationId xmlns:a16="http://schemas.microsoft.com/office/drawing/2014/main" id="{C5D2C59A-3465-4285-8E44-BDE0E300C4F6}"/>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9" name="テキスト ボックス 418">
          <a:extLst>
            <a:ext uri="{FF2B5EF4-FFF2-40B4-BE49-F238E27FC236}">
              <a16:creationId xmlns:a16="http://schemas.microsoft.com/office/drawing/2014/main" id="{4FEFD61D-2CA0-4A1A-8ADA-8EBDFD3E346A}"/>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84B31972-5D8E-4774-9408-EA0F29E4FEE4}"/>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21" name="テキスト ボックス 420">
          <a:extLst>
            <a:ext uri="{FF2B5EF4-FFF2-40B4-BE49-F238E27FC236}">
              <a16:creationId xmlns:a16="http://schemas.microsoft.com/office/drawing/2014/main" id="{19DE6DFA-3E1A-4BD0-B2D6-0A21072BEEED}"/>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2" name="【認定こども園・幼稚園・保育所】&#10;有形固定資産減価償却率グラフ枠">
          <a:extLst>
            <a:ext uri="{FF2B5EF4-FFF2-40B4-BE49-F238E27FC236}">
              <a16:creationId xmlns:a16="http://schemas.microsoft.com/office/drawing/2014/main" id="{C9823890-8FB2-4CB6-8A27-6C1E1F824203}"/>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53340</xdr:rowOff>
    </xdr:from>
    <xdr:to>
      <xdr:col>85</xdr:col>
      <xdr:colOff>126364</xdr:colOff>
      <xdr:row>42</xdr:row>
      <xdr:rowOff>38100</xdr:rowOff>
    </xdr:to>
    <xdr:cxnSp macro="">
      <xdr:nvCxnSpPr>
        <xdr:cNvPr id="423" name="直線コネクタ 422">
          <a:extLst>
            <a:ext uri="{FF2B5EF4-FFF2-40B4-BE49-F238E27FC236}">
              <a16:creationId xmlns:a16="http://schemas.microsoft.com/office/drawing/2014/main" id="{4B5F9BC8-C338-4091-88D4-45D2855B1F31}"/>
            </a:ext>
          </a:extLst>
        </xdr:cNvPr>
        <xdr:cNvCxnSpPr/>
      </xdr:nvCxnSpPr>
      <xdr:spPr>
        <a:xfrm flipV="1">
          <a:off x="14375764" y="55854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4" name="【認定こども園・幼稚園・保育所】&#10;有形固定資産減価償却率最小値テキスト">
          <a:extLst>
            <a:ext uri="{FF2B5EF4-FFF2-40B4-BE49-F238E27FC236}">
              <a16:creationId xmlns:a16="http://schemas.microsoft.com/office/drawing/2014/main" id="{D3EF89E8-676C-4FD6-9CDB-686920AC1B04}"/>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5" name="直線コネクタ 424">
          <a:extLst>
            <a:ext uri="{FF2B5EF4-FFF2-40B4-BE49-F238E27FC236}">
              <a16:creationId xmlns:a16="http://schemas.microsoft.com/office/drawing/2014/main" id="{A2146FAA-79AD-429B-A54D-97AAF4ABD9F1}"/>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17</xdr:rowOff>
    </xdr:from>
    <xdr:ext cx="405111" cy="259045"/>
    <xdr:sp macro="" textlink="">
      <xdr:nvSpPr>
        <xdr:cNvPr id="426" name="【認定こども園・幼稚園・保育所】&#10;有形固定資産減価償却率最大値テキスト">
          <a:extLst>
            <a:ext uri="{FF2B5EF4-FFF2-40B4-BE49-F238E27FC236}">
              <a16:creationId xmlns:a16="http://schemas.microsoft.com/office/drawing/2014/main" id="{45045961-70C8-4921-ABEF-BEDBA979C5B6}"/>
            </a:ext>
          </a:extLst>
        </xdr:cNvPr>
        <xdr:cNvSpPr txBox="1"/>
      </xdr:nvSpPr>
      <xdr:spPr>
        <a:xfrm>
          <a:off x="14414500" y="5364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53340</xdr:rowOff>
    </xdr:from>
    <xdr:to>
      <xdr:col>86</xdr:col>
      <xdr:colOff>25400</xdr:colOff>
      <xdr:row>33</xdr:row>
      <xdr:rowOff>53340</xdr:rowOff>
    </xdr:to>
    <xdr:cxnSp macro="">
      <xdr:nvCxnSpPr>
        <xdr:cNvPr id="427" name="直線コネクタ 426">
          <a:extLst>
            <a:ext uri="{FF2B5EF4-FFF2-40B4-BE49-F238E27FC236}">
              <a16:creationId xmlns:a16="http://schemas.microsoft.com/office/drawing/2014/main" id="{B01A3E05-F316-4811-B5CF-DD03D4BF5453}"/>
            </a:ext>
          </a:extLst>
        </xdr:cNvPr>
        <xdr:cNvCxnSpPr/>
      </xdr:nvCxnSpPr>
      <xdr:spPr>
        <a:xfrm>
          <a:off x="14287500" y="55854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10177</xdr:rowOff>
    </xdr:from>
    <xdr:ext cx="405111" cy="259045"/>
    <xdr:sp macro="" textlink="">
      <xdr:nvSpPr>
        <xdr:cNvPr id="428" name="【認定こども園・幼稚園・保育所】&#10;有形固定資産減価償却率平均値テキスト">
          <a:extLst>
            <a:ext uri="{FF2B5EF4-FFF2-40B4-BE49-F238E27FC236}">
              <a16:creationId xmlns:a16="http://schemas.microsoft.com/office/drawing/2014/main" id="{029B039B-D9ED-431E-945F-CABC186347F9}"/>
            </a:ext>
          </a:extLst>
        </xdr:cNvPr>
        <xdr:cNvSpPr txBox="1"/>
      </xdr:nvSpPr>
      <xdr:spPr>
        <a:xfrm>
          <a:off x="14414500" y="6045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158750</xdr:rowOff>
    </xdr:from>
    <xdr:to>
      <xdr:col>85</xdr:col>
      <xdr:colOff>177800</xdr:colOff>
      <xdr:row>37</xdr:row>
      <xdr:rowOff>88900</xdr:rowOff>
    </xdr:to>
    <xdr:sp macro="" textlink="">
      <xdr:nvSpPr>
        <xdr:cNvPr id="429" name="フローチャート: 判断 428">
          <a:extLst>
            <a:ext uri="{FF2B5EF4-FFF2-40B4-BE49-F238E27FC236}">
              <a16:creationId xmlns:a16="http://schemas.microsoft.com/office/drawing/2014/main" id="{AC198411-9905-47FA-9BDC-DDD84EE534C8}"/>
            </a:ext>
          </a:extLst>
        </xdr:cNvPr>
        <xdr:cNvSpPr/>
      </xdr:nvSpPr>
      <xdr:spPr>
        <a:xfrm>
          <a:off x="14325600" y="619379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153035</xdr:rowOff>
    </xdr:from>
    <xdr:to>
      <xdr:col>81</xdr:col>
      <xdr:colOff>101600</xdr:colOff>
      <xdr:row>37</xdr:row>
      <xdr:rowOff>83185</xdr:rowOff>
    </xdr:to>
    <xdr:sp macro="" textlink="">
      <xdr:nvSpPr>
        <xdr:cNvPr id="430" name="フローチャート: 判断 429">
          <a:extLst>
            <a:ext uri="{FF2B5EF4-FFF2-40B4-BE49-F238E27FC236}">
              <a16:creationId xmlns:a16="http://schemas.microsoft.com/office/drawing/2014/main" id="{45F2349E-CFBD-460B-B10E-41AD817A6657}"/>
            </a:ext>
          </a:extLst>
        </xdr:cNvPr>
        <xdr:cNvSpPr/>
      </xdr:nvSpPr>
      <xdr:spPr>
        <a:xfrm>
          <a:off x="13578840" y="61880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122555</xdr:rowOff>
    </xdr:from>
    <xdr:to>
      <xdr:col>76</xdr:col>
      <xdr:colOff>165100</xdr:colOff>
      <xdr:row>37</xdr:row>
      <xdr:rowOff>52705</xdr:rowOff>
    </xdr:to>
    <xdr:sp macro="" textlink="">
      <xdr:nvSpPr>
        <xdr:cNvPr id="431" name="フローチャート: 判断 430">
          <a:extLst>
            <a:ext uri="{FF2B5EF4-FFF2-40B4-BE49-F238E27FC236}">
              <a16:creationId xmlns:a16="http://schemas.microsoft.com/office/drawing/2014/main" id="{CCF7E919-FF3B-43ED-9012-8A9F83A3632C}"/>
            </a:ext>
          </a:extLst>
        </xdr:cNvPr>
        <xdr:cNvSpPr/>
      </xdr:nvSpPr>
      <xdr:spPr>
        <a:xfrm>
          <a:off x="12804140" y="61575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114935</xdr:rowOff>
    </xdr:from>
    <xdr:to>
      <xdr:col>72</xdr:col>
      <xdr:colOff>38100</xdr:colOff>
      <xdr:row>37</xdr:row>
      <xdr:rowOff>45085</xdr:rowOff>
    </xdr:to>
    <xdr:sp macro="" textlink="">
      <xdr:nvSpPr>
        <xdr:cNvPr id="432" name="フローチャート: 判断 431">
          <a:extLst>
            <a:ext uri="{FF2B5EF4-FFF2-40B4-BE49-F238E27FC236}">
              <a16:creationId xmlns:a16="http://schemas.microsoft.com/office/drawing/2014/main" id="{34CCBB78-F25B-4BAA-9DE8-4476118D1319}"/>
            </a:ext>
          </a:extLst>
        </xdr:cNvPr>
        <xdr:cNvSpPr/>
      </xdr:nvSpPr>
      <xdr:spPr>
        <a:xfrm>
          <a:off x="12029440" y="61499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101600</xdr:rowOff>
    </xdr:from>
    <xdr:to>
      <xdr:col>67</xdr:col>
      <xdr:colOff>101600</xdr:colOff>
      <xdr:row>37</xdr:row>
      <xdr:rowOff>31750</xdr:rowOff>
    </xdr:to>
    <xdr:sp macro="" textlink="">
      <xdr:nvSpPr>
        <xdr:cNvPr id="433" name="フローチャート: 判断 432">
          <a:extLst>
            <a:ext uri="{FF2B5EF4-FFF2-40B4-BE49-F238E27FC236}">
              <a16:creationId xmlns:a16="http://schemas.microsoft.com/office/drawing/2014/main" id="{F2BF1E5F-F9D8-47D2-9B8D-B795EFFD22A8}"/>
            </a:ext>
          </a:extLst>
        </xdr:cNvPr>
        <xdr:cNvSpPr/>
      </xdr:nvSpPr>
      <xdr:spPr>
        <a:xfrm>
          <a:off x="11231880" y="61366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42C4C79B-C63F-4D95-A0A9-40E3DFB7D5BD}"/>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2FEE5920-D305-4611-AB24-96CBCDC48A0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29A417D5-EFD8-41ED-8476-7578FD4E8E8B}"/>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39B4E058-86A8-4BA3-B069-1CE26F131751}"/>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01A46874-FE61-41CB-AF22-B43DE5A08623}"/>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63500</xdr:rowOff>
    </xdr:from>
    <xdr:to>
      <xdr:col>85</xdr:col>
      <xdr:colOff>177800</xdr:colOff>
      <xdr:row>40</xdr:row>
      <xdr:rowOff>165100</xdr:rowOff>
    </xdr:to>
    <xdr:sp macro="" textlink="">
      <xdr:nvSpPr>
        <xdr:cNvPr id="439" name="楕円 438">
          <a:extLst>
            <a:ext uri="{FF2B5EF4-FFF2-40B4-BE49-F238E27FC236}">
              <a16:creationId xmlns:a16="http://schemas.microsoft.com/office/drawing/2014/main" id="{47D0B455-10CA-4DE2-9214-97BF32C7D1EA}"/>
            </a:ext>
          </a:extLst>
        </xdr:cNvPr>
        <xdr:cNvSpPr/>
      </xdr:nvSpPr>
      <xdr:spPr>
        <a:xfrm>
          <a:off x="14325600" y="676910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41927</xdr:rowOff>
    </xdr:from>
    <xdr:ext cx="405111" cy="259045"/>
    <xdr:sp macro="" textlink="">
      <xdr:nvSpPr>
        <xdr:cNvPr id="440" name="【認定こども園・幼稚園・保育所】&#10;有形固定資産減価償却率該当値テキスト">
          <a:extLst>
            <a:ext uri="{FF2B5EF4-FFF2-40B4-BE49-F238E27FC236}">
              <a16:creationId xmlns:a16="http://schemas.microsoft.com/office/drawing/2014/main" id="{8E026607-2FF3-4A2D-BAC0-DEC4BE03C63F}"/>
            </a:ext>
          </a:extLst>
        </xdr:cNvPr>
        <xdr:cNvSpPr txBox="1"/>
      </xdr:nvSpPr>
      <xdr:spPr>
        <a:xfrm>
          <a:off x="14414500"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88265</xdr:rowOff>
    </xdr:from>
    <xdr:to>
      <xdr:col>81</xdr:col>
      <xdr:colOff>101600</xdr:colOff>
      <xdr:row>39</xdr:row>
      <xdr:rowOff>18415</xdr:rowOff>
    </xdr:to>
    <xdr:sp macro="" textlink="">
      <xdr:nvSpPr>
        <xdr:cNvPr id="441" name="楕円 440">
          <a:extLst>
            <a:ext uri="{FF2B5EF4-FFF2-40B4-BE49-F238E27FC236}">
              <a16:creationId xmlns:a16="http://schemas.microsoft.com/office/drawing/2014/main" id="{8B5A3546-448F-4CE7-9564-17FF1C445898}"/>
            </a:ext>
          </a:extLst>
        </xdr:cNvPr>
        <xdr:cNvSpPr/>
      </xdr:nvSpPr>
      <xdr:spPr>
        <a:xfrm>
          <a:off x="13578840" y="64585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139065</xdr:rowOff>
    </xdr:from>
    <xdr:to>
      <xdr:col>85</xdr:col>
      <xdr:colOff>127000</xdr:colOff>
      <xdr:row>40</xdr:row>
      <xdr:rowOff>114300</xdr:rowOff>
    </xdr:to>
    <xdr:cxnSp macro="">
      <xdr:nvCxnSpPr>
        <xdr:cNvPr id="442" name="直線コネクタ 441">
          <a:extLst>
            <a:ext uri="{FF2B5EF4-FFF2-40B4-BE49-F238E27FC236}">
              <a16:creationId xmlns:a16="http://schemas.microsoft.com/office/drawing/2014/main" id="{474C82F9-E92B-4A61-B323-33330FC7E1A1}"/>
            </a:ext>
          </a:extLst>
        </xdr:cNvPr>
        <xdr:cNvCxnSpPr/>
      </xdr:nvCxnSpPr>
      <xdr:spPr>
        <a:xfrm>
          <a:off x="13629640" y="6509385"/>
          <a:ext cx="746760" cy="3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59690</xdr:rowOff>
    </xdr:from>
    <xdr:to>
      <xdr:col>76</xdr:col>
      <xdr:colOff>165100</xdr:colOff>
      <xdr:row>38</xdr:row>
      <xdr:rowOff>161290</xdr:rowOff>
    </xdr:to>
    <xdr:sp macro="" textlink="">
      <xdr:nvSpPr>
        <xdr:cNvPr id="443" name="楕円 442">
          <a:extLst>
            <a:ext uri="{FF2B5EF4-FFF2-40B4-BE49-F238E27FC236}">
              <a16:creationId xmlns:a16="http://schemas.microsoft.com/office/drawing/2014/main" id="{D1F1B290-693D-4D32-A5C5-84ECF118C4AE}"/>
            </a:ext>
          </a:extLst>
        </xdr:cNvPr>
        <xdr:cNvSpPr/>
      </xdr:nvSpPr>
      <xdr:spPr>
        <a:xfrm>
          <a:off x="12804140" y="643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110490</xdr:rowOff>
    </xdr:from>
    <xdr:to>
      <xdr:col>81</xdr:col>
      <xdr:colOff>50800</xdr:colOff>
      <xdr:row>38</xdr:row>
      <xdr:rowOff>139065</xdr:rowOff>
    </xdr:to>
    <xdr:cxnSp macro="">
      <xdr:nvCxnSpPr>
        <xdr:cNvPr id="444" name="直線コネクタ 443">
          <a:extLst>
            <a:ext uri="{FF2B5EF4-FFF2-40B4-BE49-F238E27FC236}">
              <a16:creationId xmlns:a16="http://schemas.microsoft.com/office/drawing/2014/main" id="{1AD57EA8-8B6E-43E0-B24E-645AC120EBCE}"/>
            </a:ext>
          </a:extLst>
        </xdr:cNvPr>
        <xdr:cNvCxnSpPr/>
      </xdr:nvCxnSpPr>
      <xdr:spPr>
        <a:xfrm>
          <a:off x="12854940" y="6480810"/>
          <a:ext cx="7747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53975</xdr:rowOff>
    </xdr:from>
    <xdr:to>
      <xdr:col>72</xdr:col>
      <xdr:colOff>38100</xdr:colOff>
      <xdr:row>38</xdr:row>
      <xdr:rowOff>155575</xdr:rowOff>
    </xdr:to>
    <xdr:sp macro="" textlink="">
      <xdr:nvSpPr>
        <xdr:cNvPr id="445" name="楕円 444">
          <a:extLst>
            <a:ext uri="{FF2B5EF4-FFF2-40B4-BE49-F238E27FC236}">
              <a16:creationId xmlns:a16="http://schemas.microsoft.com/office/drawing/2014/main" id="{426BBEF2-45B7-45C2-9B2A-67CECF428669}"/>
            </a:ext>
          </a:extLst>
        </xdr:cNvPr>
        <xdr:cNvSpPr/>
      </xdr:nvSpPr>
      <xdr:spPr>
        <a:xfrm>
          <a:off x="12029440" y="64242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104775</xdr:rowOff>
    </xdr:from>
    <xdr:to>
      <xdr:col>76</xdr:col>
      <xdr:colOff>114300</xdr:colOff>
      <xdr:row>38</xdr:row>
      <xdr:rowOff>110490</xdr:rowOff>
    </xdr:to>
    <xdr:cxnSp macro="">
      <xdr:nvCxnSpPr>
        <xdr:cNvPr id="446" name="直線コネクタ 445">
          <a:extLst>
            <a:ext uri="{FF2B5EF4-FFF2-40B4-BE49-F238E27FC236}">
              <a16:creationId xmlns:a16="http://schemas.microsoft.com/office/drawing/2014/main" id="{97EED4A9-4E08-4DB1-B156-D169FC07ECB4}"/>
            </a:ext>
          </a:extLst>
        </xdr:cNvPr>
        <xdr:cNvCxnSpPr/>
      </xdr:nvCxnSpPr>
      <xdr:spPr>
        <a:xfrm>
          <a:off x="12072620" y="6475095"/>
          <a:ext cx="78232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126365</xdr:rowOff>
    </xdr:from>
    <xdr:to>
      <xdr:col>67</xdr:col>
      <xdr:colOff>101600</xdr:colOff>
      <xdr:row>39</xdr:row>
      <xdr:rowOff>56515</xdr:rowOff>
    </xdr:to>
    <xdr:sp macro="" textlink="">
      <xdr:nvSpPr>
        <xdr:cNvPr id="447" name="楕円 446">
          <a:extLst>
            <a:ext uri="{FF2B5EF4-FFF2-40B4-BE49-F238E27FC236}">
              <a16:creationId xmlns:a16="http://schemas.microsoft.com/office/drawing/2014/main" id="{CD43C800-02C9-47C5-AF7E-1FCB9A9A062A}"/>
            </a:ext>
          </a:extLst>
        </xdr:cNvPr>
        <xdr:cNvSpPr/>
      </xdr:nvSpPr>
      <xdr:spPr>
        <a:xfrm>
          <a:off x="11231880" y="64966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104775</xdr:rowOff>
    </xdr:from>
    <xdr:to>
      <xdr:col>71</xdr:col>
      <xdr:colOff>177800</xdr:colOff>
      <xdr:row>39</xdr:row>
      <xdr:rowOff>5715</xdr:rowOff>
    </xdr:to>
    <xdr:cxnSp macro="">
      <xdr:nvCxnSpPr>
        <xdr:cNvPr id="448" name="直線コネクタ 447">
          <a:extLst>
            <a:ext uri="{FF2B5EF4-FFF2-40B4-BE49-F238E27FC236}">
              <a16:creationId xmlns:a16="http://schemas.microsoft.com/office/drawing/2014/main" id="{9245EDB2-7354-4A8A-8EBD-CDD124BCD973}"/>
            </a:ext>
          </a:extLst>
        </xdr:cNvPr>
        <xdr:cNvCxnSpPr/>
      </xdr:nvCxnSpPr>
      <xdr:spPr>
        <a:xfrm flipV="1">
          <a:off x="11282680" y="6475095"/>
          <a:ext cx="78994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99712</xdr:rowOff>
    </xdr:from>
    <xdr:ext cx="405111" cy="259045"/>
    <xdr:sp macro="" textlink="">
      <xdr:nvSpPr>
        <xdr:cNvPr id="449" name="n_1aveValue【認定こども園・幼稚園・保育所】&#10;有形固定資産減価償却率">
          <a:extLst>
            <a:ext uri="{FF2B5EF4-FFF2-40B4-BE49-F238E27FC236}">
              <a16:creationId xmlns:a16="http://schemas.microsoft.com/office/drawing/2014/main" id="{C7A6CCB6-BA9B-499E-9474-3BC2159B7BC5}"/>
            </a:ext>
          </a:extLst>
        </xdr:cNvPr>
        <xdr:cNvSpPr txBox="1"/>
      </xdr:nvSpPr>
      <xdr:spPr>
        <a:xfrm>
          <a:off x="13437244" y="596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69232</xdr:rowOff>
    </xdr:from>
    <xdr:ext cx="405111" cy="259045"/>
    <xdr:sp macro="" textlink="">
      <xdr:nvSpPr>
        <xdr:cNvPr id="450" name="n_2aveValue【認定こども園・幼稚園・保育所】&#10;有形固定資産減価償却率">
          <a:extLst>
            <a:ext uri="{FF2B5EF4-FFF2-40B4-BE49-F238E27FC236}">
              <a16:creationId xmlns:a16="http://schemas.microsoft.com/office/drawing/2014/main" id="{FEFF3218-CC25-4F36-BF44-70C65BCAA244}"/>
            </a:ext>
          </a:extLst>
        </xdr:cNvPr>
        <xdr:cNvSpPr txBox="1"/>
      </xdr:nvSpPr>
      <xdr:spPr>
        <a:xfrm>
          <a:off x="12675244" y="593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61612</xdr:rowOff>
    </xdr:from>
    <xdr:ext cx="405111" cy="259045"/>
    <xdr:sp macro="" textlink="">
      <xdr:nvSpPr>
        <xdr:cNvPr id="451" name="n_3aveValue【認定こども園・幼稚園・保育所】&#10;有形固定資産減価償却率">
          <a:extLst>
            <a:ext uri="{FF2B5EF4-FFF2-40B4-BE49-F238E27FC236}">
              <a16:creationId xmlns:a16="http://schemas.microsoft.com/office/drawing/2014/main" id="{645139D6-95B2-476E-813D-D38D0D2A6BCF}"/>
            </a:ext>
          </a:extLst>
        </xdr:cNvPr>
        <xdr:cNvSpPr txBox="1"/>
      </xdr:nvSpPr>
      <xdr:spPr>
        <a:xfrm>
          <a:off x="11900544" y="592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48277</xdr:rowOff>
    </xdr:from>
    <xdr:ext cx="405111" cy="259045"/>
    <xdr:sp macro="" textlink="">
      <xdr:nvSpPr>
        <xdr:cNvPr id="452" name="n_4aveValue【認定こども園・幼稚園・保育所】&#10;有形固定資産減価償却率">
          <a:extLst>
            <a:ext uri="{FF2B5EF4-FFF2-40B4-BE49-F238E27FC236}">
              <a16:creationId xmlns:a16="http://schemas.microsoft.com/office/drawing/2014/main" id="{4D4F98AF-6664-4476-B17B-86D83EF4A61C}"/>
            </a:ext>
          </a:extLst>
        </xdr:cNvPr>
        <xdr:cNvSpPr txBox="1"/>
      </xdr:nvSpPr>
      <xdr:spPr>
        <a:xfrm>
          <a:off x="11102984" y="591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9542</xdr:rowOff>
    </xdr:from>
    <xdr:ext cx="405111" cy="259045"/>
    <xdr:sp macro="" textlink="">
      <xdr:nvSpPr>
        <xdr:cNvPr id="453" name="n_1mainValue【認定こども園・幼稚園・保育所】&#10;有形固定資産減価償却率">
          <a:extLst>
            <a:ext uri="{FF2B5EF4-FFF2-40B4-BE49-F238E27FC236}">
              <a16:creationId xmlns:a16="http://schemas.microsoft.com/office/drawing/2014/main" id="{4C6FBFF0-2B0F-4827-AF99-2680689DAA5B}"/>
            </a:ext>
          </a:extLst>
        </xdr:cNvPr>
        <xdr:cNvSpPr txBox="1"/>
      </xdr:nvSpPr>
      <xdr:spPr>
        <a:xfrm>
          <a:off x="13437244"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152417</xdr:rowOff>
    </xdr:from>
    <xdr:ext cx="405111" cy="259045"/>
    <xdr:sp macro="" textlink="">
      <xdr:nvSpPr>
        <xdr:cNvPr id="454" name="n_2mainValue【認定こども園・幼稚園・保育所】&#10;有形固定資産減価償却率">
          <a:extLst>
            <a:ext uri="{FF2B5EF4-FFF2-40B4-BE49-F238E27FC236}">
              <a16:creationId xmlns:a16="http://schemas.microsoft.com/office/drawing/2014/main" id="{7AB4857B-62E8-417A-8099-C3EAB5841CE6}"/>
            </a:ext>
          </a:extLst>
        </xdr:cNvPr>
        <xdr:cNvSpPr txBox="1"/>
      </xdr:nvSpPr>
      <xdr:spPr>
        <a:xfrm>
          <a:off x="12675244" y="652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146702</xdr:rowOff>
    </xdr:from>
    <xdr:ext cx="405111" cy="259045"/>
    <xdr:sp macro="" textlink="">
      <xdr:nvSpPr>
        <xdr:cNvPr id="455" name="n_3mainValue【認定こども園・幼稚園・保育所】&#10;有形固定資産減価償却率">
          <a:extLst>
            <a:ext uri="{FF2B5EF4-FFF2-40B4-BE49-F238E27FC236}">
              <a16:creationId xmlns:a16="http://schemas.microsoft.com/office/drawing/2014/main" id="{336A528D-479B-4CA9-A0E9-31F9C0376A51}"/>
            </a:ext>
          </a:extLst>
        </xdr:cNvPr>
        <xdr:cNvSpPr txBox="1"/>
      </xdr:nvSpPr>
      <xdr:spPr>
        <a:xfrm>
          <a:off x="11900544"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47642</xdr:rowOff>
    </xdr:from>
    <xdr:ext cx="405111" cy="259045"/>
    <xdr:sp macro="" textlink="">
      <xdr:nvSpPr>
        <xdr:cNvPr id="456" name="n_4mainValue【認定こども園・幼稚園・保育所】&#10;有形固定資産減価償却率">
          <a:extLst>
            <a:ext uri="{FF2B5EF4-FFF2-40B4-BE49-F238E27FC236}">
              <a16:creationId xmlns:a16="http://schemas.microsoft.com/office/drawing/2014/main" id="{D7E19C4D-93D4-4430-B996-A568E2A250B8}"/>
            </a:ext>
          </a:extLst>
        </xdr:cNvPr>
        <xdr:cNvSpPr txBox="1"/>
      </xdr:nvSpPr>
      <xdr:spPr>
        <a:xfrm>
          <a:off x="11102984" y="658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7" name="正方形/長方形 456">
          <a:extLst>
            <a:ext uri="{FF2B5EF4-FFF2-40B4-BE49-F238E27FC236}">
              <a16:creationId xmlns:a16="http://schemas.microsoft.com/office/drawing/2014/main" id="{ADD8303C-D1DF-4CF0-A435-CA040ABA698A}"/>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8" name="正方形/長方形 457">
          <a:extLst>
            <a:ext uri="{FF2B5EF4-FFF2-40B4-BE49-F238E27FC236}">
              <a16:creationId xmlns:a16="http://schemas.microsoft.com/office/drawing/2014/main" id="{9E437453-A130-45E1-AC84-EEAABE44C6FF}"/>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9" name="正方形/長方形 458">
          <a:extLst>
            <a:ext uri="{FF2B5EF4-FFF2-40B4-BE49-F238E27FC236}">
              <a16:creationId xmlns:a16="http://schemas.microsoft.com/office/drawing/2014/main" id="{259A34E7-A4B8-4467-9DA1-6D07704A127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0" name="正方形/長方形 459">
          <a:extLst>
            <a:ext uri="{FF2B5EF4-FFF2-40B4-BE49-F238E27FC236}">
              <a16:creationId xmlns:a16="http://schemas.microsoft.com/office/drawing/2014/main" id="{60EB8D1A-908B-4488-8E96-7246A8CCCD71}"/>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1" name="正方形/長方形 460">
          <a:extLst>
            <a:ext uri="{FF2B5EF4-FFF2-40B4-BE49-F238E27FC236}">
              <a16:creationId xmlns:a16="http://schemas.microsoft.com/office/drawing/2014/main" id="{7CB8ADEB-80F8-4E3B-851B-41E6041CEFB7}"/>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2" name="正方形/長方形 461">
          <a:extLst>
            <a:ext uri="{FF2B5EF4-FFF2-40B4-BE49-F238E27FC236}">
              <a16:creationId xmlns:a16="http://schemas.microsoft.com/office/drawing/2014/main" id="{E6C66F27-129F-42F4-B664-87B297E715B8}"/>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3" name="正方形/長方形 462">
          <a:extLst>
            <a:ext uri="{FF2B5EF4-FFF2-40B4-BE49-F238E27FC236}">
              <a16:creationId xmlns:a16="http://schemas.microsoft.com/office/drawing/2014/main" id="{495674B0-4B96-4DD4-9393-58268DCE605A}"/>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4" name="正方形/長方形 463">
          <a:extLst>
            <a:ext uri="{FF2B5EF4-FFF2-40B4-BE49-F238E27FC236}">
              <a16:creationId xmlns:a16="http://schemas.microsoft.com/office/drawing/2014/main" id="{62E36767-1231-4198-8A36-E7218CAEDCB1}"/>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5" name="テキスト ボックス 464">
          <a:extLst>
            <a:ext uri="{FF2B5EF4-FFF2-40B4-BE49-F238E27FC236}">
              <a16:creationId xmlns:a16="http://schemas.microsoft.com/office/drawing/2014/main" id="{2A874295-CDE2-49EC-8F9A-87769279E465}"/>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6" name="直線コネクタ 465">
          <a:extLst>
            <a:ext uri="{FF2B5EF4-FFF2-40B4-BE49-F238E27FC236}">
              <a16:creationId xmlns:a16="http://schemas.microsoft.com/office/drawing/2014/main" id="{30F118D9-BDE2-4519-8AB1-589B7C762635}"/>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7" name="直線コネクタ 466">
          <a:extLst>
            <a:ext uri="{FF2B5EF4-FFF2-40B4-BE49-F238E27FC236}">
              <a16:creationId xmlns:a16="http://schemas.microsoft.com/office/drawing/2014/main" id="{DEB74F46-C17C-4E63-AA14-980F488C4A63}"/>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8" name="テキスト ボックス 467">
          <a:extLst>
            <a:ext uri="{FF2B5EF4-FFF2-40B4-BE49-F238E27FC236}">
              <a16:creationId xmlns:a16="http://schemas.microsoft.com/office/drawing/2014/main" id="{98588F4F-8CA8-45CC-9CC3-4028E95A675B}"/>
            </a:ext>
          </a:extLst>
        </xdr:cNvPr>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9" name="直線コネクタ 468">
          <a:extLst>
            <a:ext uri="{FF2B5EF4-FFF2-40B4-BE49-F238E27FC236}">
              <a16:creationId xmlns:a16="http://schemas.microsoft.com/office/drawing/2014/main" id="{45E1B92D-E039-4F88-A194-FA49E3DBE890}"/>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70" name="テキスト ボックス 469">
          <a:extLst>
            <a:ext uri="{FF2B5EF4-FFF2-40B4-BE49-F238E27FC236}">
              <a16:creationId xmlns:a16="http://schemas.microsoft.com/office/drawing/2014/main" id="{A6DAE883-58CA-4F9A-8108-C0FFE82075FC}"/>
            </a:ext>
          </a:extLst>
        </xdr:cNvPr>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1" name="直線コネクタ 470">
          <a:extLst>
            <a:ext uri="{FF2B5EF4-FFF2-40B4-BE49-F238E27FC236}">
              <a16:creationId xmlns:a16="http://schemas.microsoft.com/office/drawing/2014/main" id="{AE64F3AA-6DE4-45A6-BC19-4315C92F9125}"/>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2" name="テキスト ボックス 471">
          <a:extLst>
            <a:ext uri="{FF2B5EF4-FFF2-40B4-BE49-F238E27FC236}">
              <a16:creationId xmlns:a16="http://schemas.microsoft.com/office/drawing/2014/main" id="{7A719DA9-A682-4EEB-B61A-3C4ADD057087}"/>
            </a:ext>
          </a:extLst>
        </xdr:cNvPr>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3" name="直線コネクタ 472">
          <a:extLst>
            <a:ext uri="{FF2B5EF4-FFF2-40B4-BE49-F238E27FC236}">
              <a16:creationId xmlns:a16="http://schemas.microsoft.com/office/drawing/2014/main" id="{4420E3B3-1AC1-4061-8A61-0EDE8AC03504}"/>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4" name="テキスト ボックス 473">
          <a:extLst>
            <a:ext uri="{FF2B5EF4-FFF2-40B4-BE49-F238E27FC236}">
              <a16:creationId xmlns:a16="http://schemas.microsoft.com/office/drawing/2014/main" id="{1B6455AB-7406-49D7-834A-9D3764979E75}"/>
            </a:ext>
          </a:extLst>
        </xdr:cNvPr>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5" name="直線コネクタ 474">
          <a:extLst>
            <a:ext uri="{FF2B5EF4-FFF2-40B4-BE49-F238E27FC236}">
              <a16:creationId xmlns:a16="http://schemas.microsoft.com/office/drawing/2014/main" id="{8D1811B8-B123-4B4E-AFCB-F13DB3701D1B}"/>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6" name="テキスト ボックス 475">
          <a:extLst>
            <a:ext uri="{FF2B5EF4-FFF2-40B4-BE49-F238E27FC236}">
              <a16:creationId xmlns:a16="http://schemas.microsoft.com/office/drawing/2014/main" id="{48D39A53-814E-43B0-8FA5-15437E4C5C91}"/>
            </a:ext>
          </a:extLst>
        </xdr:cNvPr>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7" name="直線コネクタ 476">
          <a:extLst>
            <a:ext uri="{FF2B5EF4-FFF2-40B4-BE49-F238E27FC236}">
              <a16:creationId xmlns:a16="http://schemas.microsoft.com/office/drawing/2014/main" id="{7D1BEF1E-B03C-4FD3-A96A-EBC9AEBBC1DC}"/>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8" name="テキスト ボックス 477">
          <a:extLst>
            <a:ext uri="{FF2B5EF4-FFF2-40B4-BE49-F238E27FC236}">
              <a16:creationId xmlns:a16="http://schemas.microsoft.com/office/drawing/2014/main" id="{1167DB0D-F670-4C39-94F3-E175E93DC3F4}"/>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9" name="【認定こども園・幼稚園・保育所】&#10;一人当たり面積グラフ枠">
          <a:extLst>
            <a:ext uri="{FF2B5EF4-FFF2-40B4-BE49-F238E27FC236}">
              <a16:creationId xmlns:a16="http://schemas.microsoft.com/office/drawing/2014/main" id="{7DB39639-190A-4603-8F03-921C6D5F21E5}"/>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137160</xdr:rowOff>
    </xdr:from>
    <xdr:to>
      <xdr:col>116</xdr:col>
      <xdr:colOff>62864</xdr:colOff>
      <xdr:row>42</xdr:row>
      <xdr:rowOff>13335</xdr:rowOff>
    </xdr:to>
    <xdr:cxnSp macro="">
      <xdr:nvCxnSpPr>
        <xdr:cNvPr id="480" name="直線コネクタ 479">
          <a:extLst>
            <a:ext uri="{FF2B5EF4-FFF2-40B4-BE49-F238E27FC236}">
              <a16:creationId xmlns:a16="http://schemas.microsoft.com/office/drawing/2014/main" id="{0D911C1E-5D53-4966-A347-808D94BDD770}"/>
            </a:ext>
          </a:extLst>
        </xdr:cNvPr>
        <xdr:cNvCxnSpPr/>
      </xdr:nvCxnSpPr>
      <xdr:spPr>
        <a:xfrm flipV="1">
          <a:off x="19509104" y="583692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17162</xdr:rowOff>
    </xdr:from>
    <xdr:ext cx="469744" cy="259045"/>
    <xdr:sp macro="" textlink="">
      <xdr:nvSpPr>
        <xdr:cNvPr id="481" name="【認定こども園・幼稚園・保育所】&#10;一人当たり面積最小値テキスト">
          <a:extLst>
            <a:ext uri="{FF2B5EF4-FFF2-40B4-BE49-F238E27FC236}">
              <a16:creationId xmlns:a16="http://schemas.microsoft.com/office/drawing/2014/main" id="{349E2E01-2FA4-4B42-B44B-BBACBD2D6AAE}"/>
            </a:ext>
          </a:extLst>
        </xdr:cNvPr>
        <xdr:cNvSpPr txBox="1"/>
      </xdr:nvSpPr>
      <xdr:spPr>
        <a:xfrm>
          <a:off x="19547840" y="705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13335</xdr:rowOff>
    </xdr:from>
    <xdr:to>
      <xdr:col>116</xdr:col>
      <xdr:colOff>152400</xdr:colOff>
      <xdr:row>42</xdr:row>
      <xdr:rowOff>13335</xdr:rowOff>
    </xdr:to>
    <xdr:cxnSp macro="">
      <xdr:nvCxnSpPr>
        <xdr:cNvPr id="482" name="直線コネクタ 481">
          <a:extLst>
            <a:ext uri="{FF2B5EF4-FFF2-40B4-BE49-F238E27FC236}">
              <a16:creationId xmlns:a16="http://schemas.microsoft.com/office/drawing/2014/main" id="{D1974342-B7BD-4F2D-BAF6-298F735703E9}"/>
            </a:ext>
          </a:extLst>
        </xdr:cNvPr>
        <xdr:cNvCxnSpPr/>
      </xdr:nvCxnSpPr>
      <xdr:spPr>
        <a:xfrm>
          <a:off x="19443700" y="70542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83837</xdr:rowOff>
    </xdr:from>
    <xdr:ext cx="469744" cy="259045"/>
    <xdr:sp macro="" textlink="">
      <xdr:nvSpPr>
        <xdr:cNvPr id="483" name="【認定こども園・幼稚園・保育所】&#10;一人当たり面積最大値テキスト">
          <a:extLst>
            <a:ext uri="{FF2B5EF4-FFF2-40B4-BE49-F238E27FC236}">
              <a16:creationId xmlns:a16="http://schemas.microsoft.com/office/drawing/2014/main" id="{9729D094-7662-4820-813F-6DD4BA5D301B}"/>
            </a:ext>
          </a:extLst>
        </xdr:cNvPr>
        <xdr:cNvSpPr txBox="1"/>
      </xdr:nvSpPr>
      <xdr:spPr>
        <a:xfrm>
          <a:off x="19547840" y="5615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137160</xdr:rowOff>
    </xdr:from>
    <xdr:to>
      <xdr:col>116</xdr:col>
      <xdr:colOff>152400</xdr:colOff>
      <xdr:row>34</xdr:row>
      <xdr:rowOff>137160</xdr:rowOff>
    </xdr:to>
    <xdr:cxnSp macro="">
      <xdr:nvCxnSpPr>
        <xdr:cNvPr id="484" name="直線コネクタ 483">
          <a:extLst>
            <a:ext uri="{FF2B5EF4-FFF2-40B4-BE49-F238E27FC236}">
              <a16:creationId xmlns:a16="http://schemas.microsoft.com/office/drawing/2014/main" id="{73A87975-FE27-4588-98DE-0BEBC19E0997}"/>
            </a:ext>
          </a:extLst>
        </xdr:cNvPr>
        <xdr:cNvCxnSpPr/>
      </xdr:nvCxnSpPr>
      <xdr:spPr>
        <a:xfrm>
          <a:off x="19443700" y="58369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154957</xdr:rowOff>
    </xdr:from>
    <xdr:ext cx="469744" cy="259045"/>
    <xdr:sp macro="" textlink="">
      <xdr:nvSpPr>
        <xdr:cNvPr id="485" name="【認定こども園・幼稚園・保育所】&#10;一人当たり面積平均値テキスト">
          <a:extLst>
            <a:ext uri="{FF2B5EF4-FFF2-40B4-BE49-F238E27FC236}">
              <a16:creationId xmlns:a16="http://schemas.microsoft.com/office/drawing/2014/main" id="{9EFD6AAA-023F-49D1-AC81-1DB6833F384B}"/>
            </a:ext>
          </a:extLst>
        </xdr:cNvPr>
        <xdr:cNvSpPr txBox="1"/>
      </xdr:nvSpPr>
      <xdr:spPr>
        <a:xfrm>
          <a:off x="19547840" y="6525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132080</xdr:rowOff>
    </xdr:from>
    <xdr:to>
      <xdr:col>116</xdr:col>
      <xdr:colOff>114300</xdr:colOff>
      <xdr:row>40</xdr:row>
      <xdr:rowOff>62230</xdr:rowOff>
    </xdr:to>
    <xdr:sp macro="" textlink="">
      <xdr:nvSpPr>
        <xdr:cNvPr id="486" name="フローチャート: 判断 485">
          <a:extLst>
            <a:ext uri="{FF2B5EF4-FFF2-40B4-BE49-F238E27FC236}">
              <a16:creationId xmlns:a16="http://schemas.microsoft.com/office/drawing/2014/main" id="{C34A0C51-0F70-407A-8A6B-C2B3869F2227}"/>
            </a:ext>
          </a:extLst>
        </xdr:cNvPr>
        <xdr:cNvSpPr/>
      </xdr:nvSpPr>
      <xdr:spPr>
        <a:xfrm>
          <a:off x="19458940" y="66700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128270</xdr:rowOff>
    </xdr:from>
    <xdr:to>
      <xdr:col>112</xdr:col>
      <xdr:colOff>38100</xdr:colOff>
      <xdr:row>40</xdr:row>
      <xdr:rowOff>58420</xdr:rowOff>
    </xdr:to>
    <xdr:sp macro="" textlink="">
      <xdr:nvSpPr>
        <xdr:cNvPr id="487" name="フローチャート: 判断 486">
          <a:extLst>
            <a:ext uri="{FF2B5EF4-FFF2-40B4-BE49-F238E27FC236}">
              <a16:creationId xmlns:a16="http://schemas.microsoft.com/office/drawing/2014/main" id="{4CEB866E-8636-4E88-B884-E2A25B26E47F}"/>
            </a:ext>
          </a:extLst>
        </xdr:cNvPr>
        <xdr:cNvSpPr/>
      </xdr:nvSpPr>
      <xdr:spPr>
        <a:xfrm>
          <a:off x="18735040" y="66662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130175</xdr:rowOff>
    </xdr:from>
    <xdr:to>
      <xdr:col>107</xdr:col>
      <xdr:colOff>101600</xdr:colOff>
      <xdr:row>40</xdr:row>
      <xdr:rowOff>60325</xdr:rowOff>
    </xdr:to>
    <xdr:sp macro="" textlink="">
      <xdr:nvSpPr>
        <xdr:cNvPr id="488" name="フローチャート: 判断 487">
          <a:extLst>
            <a:ext uri="{FF2B5EF4-FFF2-40B4-BE49-F238E27FC236}">
              <a16:creationId xmlns:a16="http://schemas.microsoft.com/office/drawing/2014/main" id="{2EA0B63F-7C56-4A98-BE69-1FED1B1FED43}"/>
            </a:ext>
          </a:extLst>
        </xdr:cNvPr>
        <xdr:cNvSpPr/>
      </xdr:nvSpPr>
      <xdr:spPr>
        <a:xfrm>
          <a:off x="17937480" y="66681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147320</xdr:rowOff>
    </xdr:from>
    <xdr:to>
      <xdr:col>102</xdr:col>
      <xdr:colOff>165100</xdr:colOff>
      <xdr:row>40</xdr:row>
      <xdr:rowOff>77470</xdr:rowOff>
    </xdr:to>
    <xdr:sp macro="" textlink="">
      <xdr:nvSpPr>
        <xdr:cNvPr id="489" name="フローチャート: 判断 488">
          <a:extLst>
            <a:ext uri="{FF2B5EF4-FFF2-40B4-BE49-F238E27FC236}">
              <a16:creationId xmlns:a16="http://schemas.microsoft.com/office/drawing/2014/main" id="{1B187AC2-959C-4931-9311-ED18BFAAD351}"/>
            </a:ext>
          </a:extLst>
        </xdr:cNvPr>
        <xdr:cNvSpPr/>
      </xdr:nvSpPr>
      <xdr:spPr>
        <a:xfrm>
          <a:off x="17162780" y="66852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154940</xdr:rowOff>
    </xdr:from>
    <xdr:to>
      <xdr:col>98</xdr:col>
      <xdr:colOff>38100</xdr:colOff>
      <xdr:row>40</xdr:row>
      <xdr:rowOff>85090</xdr:rowOff>
    </xdr:to>
    <xdr:sp macro="" textlink="">
      <xdr:nvSpPr>
        <xdr:cNvPr id="490" name="フローチャート: 判断 489">
          <a:extLst>
            <a:ext uri="{FF2B5EF4-FFF2-40B4-BE49-F238E27FC236}">
              <a16:creationId xmlns:a16="http://schemas.microsoft.com/office/drawing/2014/main" id="{93958B62-43D5-41A8-85CE-057863B3DDAD}"/>
            </a:ext>
          </a:extLst>
        </xdr:cNvPr>
        <xdr:cNvSpPr/>
      </xdr:nvSpPr>
      <xdr:spPr>
        <a:xfrm>
          <a:off x="16388080" y="66929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AA17D402-27EC-4263-9F6D-346D7384137F}"/>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3527B18D-177C-45C6-9F4C-9ABFCC9C79A5}"/>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EB50F4C4-0609-4394-860A-5B8A836107ED}"/>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825F9E83-AE02-4322-93FE-06DAAF8A1C15}"/>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149704BA-2816-4D5A-9D9B-150E932120C5}"/>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166370</xdr:rowOff>
    </xdr:from>
    <xdr:to>
      <xdr:col>116</xdr:col>
      <xdr:colOff>114300</xdr:colOff>
      <xdr:row>40</xdr:row>
      <xdr:rowOff>96520</xdr:rowOff>
    </xdr:to>
    <xdr:sp macro="" textlink="">
      <xdr:nvSpPr>
        <xdr:cNvPr id="496" name="楕円 495">
          <a:extLst>
            <a:ext uri="{FF2B5EF4-FFF2-40B4-BE49-F238E27FC236}">
              <a16:creationId xmlns:a16="http://schemas.microsoft.com/office/drawing/2014/main" id="{1E109DE8-1022-42C0-B3F0-4D9E930FEFD8}"/>
            </a:ext>
          </a:extLst>
        </xdr:cNvPr>
        <xdr:cNvSpPr/>
      </xdr:nvSpPr>
      <xdr:spPr>
        <a:xfrm>
          <a:off x="19458940" y="6704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144797</xdr:rowOff>
    </xdr:from>
    <xdr:ext cx="469744" cy="259045"/>
    <xdr:sp macro="" textlink="">
      <xdr:nvSpPr>
        <xdr:cNvPr id="497" name="【認定こども園・幼稚園・保育所】&#10;一人当たり面積該当値テキスト">
          <a:extLst>
            <a:ext uri="{FF2B5EF4-FFF2-40B4-BE49-F238E27FC236}">
              <a16:creationId xmlns:a16="http://schemas.microsoft.com/office/drawing/2014/main" id="{C1EEBE87-915C-488F-A8D9-F5469CB301D6}"/>
            </a:ext>
          </a:extLst>
        </xdr:cNvPr>
        <xdr:cNvSpPr txBox="1"/>
      </xdr:nvSpPr>
      <xdr:spPr>
        <a:xfrm>
          <a:off x="19547840" y="6682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73025</xdr:rowOff>
    </xdr:from>
    <xdr:to>
      <xdr:col>112</xdr:col>
      <xdr:colOff>38100</xdr:colOff>
      <xdr:row>40</xdr:row>
      <xdr:rowOff>3175</xdr:rowOff>
    </xdr:to>
    <xdr:sp macro="" textlink="">
      <xdr:nvSpPr>
        <xdr:cNvPr id="498" name="楕円 497">
          <a:extLst>
            <a:ext uri="{FF2B5EF4-FFF2-40B4-BE49-F238E27FC236}">
              <a16:creationId xmlns:a16="http://schemas.microsoft.com/office/drawing/2014/main" id="{057FEBD6-6875-4A8D-8A8E-C03A841B16E0}"/>
            </a:ext>
          </a:extLst>
        </xdr:cNvPr>
        <xdr:cNvSpPr/>
      </xdr:nvSpPr>
      <xdr:spPr>
        <a:xfrm>
          <a:off x="18735040" y="66109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123825</xdr:rowOff>
    </xdr:from>
    <xdr:to>
      <xdr:col>116</xdr:col>
      <xdr:colOff>63500</xdr:colOff>
      <xdr:row>40</xdr:row>
      <xdr:rowOff>45720</xdr:rowOff>
    </xdr:to>
    <xdr:cxnSp macro="">
      <xdr:nvCxnSpPr>
        <xdr:cNvPr id="499" name="直線コネクタ 498">
          <a:extLst>
            <a:ext uri="{FF2B5EF4-FFF2-40B4-BE49-F238E27FC236}">
              <a16:creationId xmlns:a16="http://schemas.microsoft.com/office/drawing/2014/main" id="{A4BAA7AA-2179-42ED-8ABA-17DA5FC00CC1}"/>
            </a:ext>
          </a:extLst>
        </xdr:cNvPr>
        <xdr:cNvCxnSpPr/>
      </xdr:nvCxnSpPr>
      <xdr:spPr>
        <a:xfrm>
          <a:off x="18778220" y="6661785"/>
          <a:ext cx="73152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80645</xdr:rowOff>
    </xdr:from>
    <xdr:to>
      <xdr:col>107</xdr:col>
      <xdr:colOff>101600</xdr:colOff>
      <xdr:row>40</xdr:row>
      <xdr:rowOff>10795</xdr:rowOff>
    </xdr:to>
    <xdr:sp macro="" textlink="">
      <xdr:nvSpPr>
        <xdr:cNvPr id="500" name="楕円 499">
          <a:extLst>
            <a:ext uri="{FF2B5EF4-FFF2-40B4-BE49-F238E27FC236}">
              <a16:creationId xmlns:a16="http://schemas.microsoft.com/office/drawing/2014/main" id="{54C6BCCB-1D2A-48D2-B44C-8A24AC3E8FE1}"/>
            </a:ext>
          </a:extLst>
        </xdr:cNvPr>
        <xdr:cNvSpPr/>
      </xdr:nvSpPr>
      <xdr:spPr>
        <a:xfrm>
          <a:off x="17937480" y="66186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123825</xdr:rowOff>
    </xdr:from>
    <xdr:to>
      <xdr:col>111</xdr:col>
      <xdr:colOff>177800</xdr:colOff>
      <xdr:row>39</xdr:row>
      <xdr:rowOff>131445</xdr:rowOff>
    </xdr:to>
    <xdr:cxnSp macro="">
      <xdr:nvCxnSpPr>
        <xdr:cNvPr id="501" name="直線コネクタ 500">
          <a:extLst>
            <a:ext uri="{FF2B5EF4-FFF2-40B4-BE49-F238E27FC236}">
              <a16:creationId xmlns:a16="http://schemas.microsoft.com/office/drawing/2014/main" id="{7132C3CA-E2AD-4E38-A122-D60CBCC293C8}"/>
            </a:ext>
          </a:extLst>
        </xdr:cNvPr>
        <xdr:cNvCxnSpPr/>
      </xdr:nvCxnSpPr>
      <xdr:spPr>
        <a:xfrm flipV="1">
          <a:off x="17988280" y="6661785"/>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88265</xdr:rowOff>
    </xdr:from>
    <xdr:to>
      <xdr:col>102</xdr:col>
      <xdr:colOff>165100</xdr:colOff>
      <xdr:row>40</xdr:row>
      <xdr:rowOff>18415</xdr:rowOff>
    </xdr:to>
    <xdr:sp macro="" textlink="">
      <xdr:nvSpPr>
        <xdr:cNvPr id="502" name="楕円 501">
          <a:extLst>
            <a:ext uri="{FF2B5EF4-FFF2-40B4-BE49-F238E27FC236}">
              <a16:creationId xmlns:a16="http://schemas.microsoft.com/office/drawing/2014/main" id="{F2E384AF-8C7B-4693-A533-3FBA730AB907}"/>
            </a:ext>
          </a:extLst>
        </xdr:cNvPr>
        <xdr:cNvSpPr/>
      </xdr:nvSpPr>
      <xdr:spPr>
        <a:xfrm>
          <a:off x="17162780" y="66262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131445</xdr:rowOff>
    </xdr:from>
    <xdr:to>
      <xdr:col>107</xdr:col>
      <xdr:colOff>50800</xdr:colOff>
      <xdr:row>39</xdr:row>
      <xdr:rowOff>139065</xdr:rowOff>
    </xdr:to>
    <xdr:cxnSp macro="">
      <xdr:nvCxnSpPr>
        <xdr:cNvPr id="503" name="直線コネクタ 502">
          <a:extLst>
            <a:ext uri="{FF2B5EF4-FFF2-40B4-BE49-F238E27FC236}">
              <a16:creationId xmlns:a16="http://schemas.microsoft.com/office/drawing/2014/main" id="{FB0F4D76-30DF-4A46-B3CE-8C57B76BCBD6}"/>
            </a:ext>
          </a:extLst>
        </xdr:cNvPr>
        <xdr:cNvCxnSpPr/>
      </xdr:nvCxnSpPr>
      <xdr:spPr>
        <a:xfrm flipV="1">
          <a:off x="17213580" y="6669405"/>
          <a:ext cx="7747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93980</xdr:rowOff>
    </xdr:from>
    <xdr:to>
      <xdr:col>98</xdr:col>
      <xdr:colOff>38100</xdr:colOff>
      <xdr:row>40</xdr:row>
      <xdr:rowOff>24130</xdr:rowOff>
    </xdr:to>
    <xdr:sp macro="" textlink="">
      <xdr:nvSpPr>
        <xdr:cNvPr id="504" name="楕円 503">
          <a:extLst>
            <a:ext uri="{FF2B5EF4-FFF2-40B4-BE49-F238E27FC236}">
              <a16:creationId xmlns:a16="http://schemas.microsoft.com/office/drawing/2014/main" id="{5AF0FAB7-DC7F-4FB1-AC12-778EBF24C3BA}"/>
            </a:ext>
          </a:extLst>
        </xdr:cNvPr>
        <xdr:cNvSpPr/>
      </xdr:nvSpPr>
      <xdr:spPr>
        <a:xfrm>
          <a:off x="16388080" y="66319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139065</xdr:rowOff>
    </xdr:from>
    <xdr:to>
      <xdr:col>102</xdr:col>
      <xdr:colOff>114300</xdr:colOff>
      <xdr:row>39</xdr:row>
      <xdr:rowOff>144780</xdr:rowOff>
    </xdr:to>
    <xdr:cxnSp macro="">
      <xdr:nvCxnSpPr>
        <xdr:cNvPr id="505" name="直線コネクタ 504">
          <a:extLst>
            <a:ext uri="{FF2B5EF4-FFF2-40B4-BE49-F238E27FC236}">
              <a16:creationId xmlns:a16="http://schemas.microsoft.com/office/drawing/2014/main" id="{1EC713D7-ECBB-41F0-90B4-4AB42FF9A080}"/>
            </a:ext>
          </a:extLst>
        </xdr:cNvPr>
        <xdr:cNvCxnSpPr/>
      </xdr:nvCxnSpPr>
      <xdr:spPr>
        <a:xfrm flipV="1">
          <a:off x="16431260" y="6677025"/>
          <a:ext cx="78232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49547</xdr:rowOff>
    </xdr:from>
    <xdr:ext cx="469744" cy="259045"/>
    <xdr:sp macro="" textlink="">
      <xdr:nvSpPr>
        <xdr:cNvPr id="506" name="n_1aveValue【認定こども園・幼稚園・保育所】&#10;一人当たり面積">
          <a:extLst>
            <a:ext uri="{FF2B5EF4-FFF2-40B4-BE49-F238E27FC236}">
              <a16:creationId xmlns:a16="http://schemas.microsoft.com/office/drawing/2014/main" id="{B668E498-1271-476D-A0AA-31ECFC2928EE}"/>
            </a:ext>
          </a:extLst>
        </xdr:cNvPr>
        <xdr:cNvSpPr txBox="1"/>
      </xdr:nvSpPr>
      <xdr:spPr>
        <a:xfrm>
          <a:off x="18561127" y="675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51452</xdr:rowOff>
    </xdr:from>
    <xdr:ext cx="469744" cy="259045"/>
    <xdr:sp macro="" textlink="">
      <xdr:nvSpPr>
        <xdr:cNvPr id="507" name="n_2aveValue【認定こども園・幼稚園・保育所】&#10;一人当たり面積">
          <a:extLst>
            <a:ext uri="{FF2B5EF4-FFF2-40B4-BE49-F238E27FC236}">
              <a16:creationId xmlns:a16="http://schemas.microsoft.com/office/drawing/2014/main" id="{626A3F26-3EF1-4DB4-AD44-E45164EF1B94}"/>
            </a:ext>
          </a:extLst>
        </xdr:cNvPr>
        <xdr:cNvSpPr txBox="1"/>
      </xdr:nvSpPr>
      <xdr:spPr>
        <a:xfrm>
          <a:off x="17776267" y="6757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68597</xdr:rowOff>
    </xdr:from>
    <xdr:ext cx="469744" cy="259045"/>
    <xdr:sp macro="" textlink="">
      <xdr:nvSpPr>
        <xdr:cNvPr id="508" name="n_3aveValue【認定こども園・幼稚園・保育所】&#10;一人当たり面積">
          <a:extLst>
            <a:ext uri="{FF2B5EF4-FFF2-40B4-BE49-F238E27FC236}">
              <a16:creationId xmlns:a16="http://schemas.microsoft.com/office/drawing/2014/main" id="{0EF95BAC-726A-46A6-AF49-EB4607175784}"/>
            </a:ext>
          </a:extLst>
        </xdr:cNvPr>
        <xdr:cNvSpPr txBox="1"/>
      </xdr:nvSpPr>
      <xdr:spPr>
        <a:xfrm>
          <a:off x="17001567" y="677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76217</xdr:rowOff>
    </xdr:from>
    <xdr:ext cx="469744" cy="259045"/>
    <xdr:sp macro="" textlink="">
      <xdr:nvSpPr>
        <xdr:cNvPr id="509" name="n_4aveValue【認定こども園・幼稚園・保育所】&#10;一人当たり面積">
          <a:extLst>
            <a:ext uri="{FF2B5EF4-FFF2-40B4-BE49-F238E27FC236}">
              <a16:creationId xmlns:a16="http://schemas.microsoft.com/office/drawing/2014/main" id="{18FEAAB0-A0BB-4F7A-9C18-3C76A34A6788}"/>
            </a:ext>
          </a:extLst>
        </xdr:cNvPr>
        <xdr:cNvSpPr txBox="1"/>
      </xdr:nvSpPr>
      <xdr:spPr>
        <a:xfrm>
          <a:off x="16226867" y="678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19702</xdr:rowOff>
    </xdr:from>
    <xdr:ext cx="469744" cy="259045"/>
    <xdr:sp macro="" textlink="">
      <xdr:nvSpPr>
        <xdr:cNvPr id="510" name="n_1mainValue【認定こども園・幼稚園・保育所】&#10;一人当たり面積">
          <a:extLst>
            <a:ext uri="{FF2B5EF4-FFF2-40B4-BE49-F238E27FC236}">
              <a16:creationId xmlns:a16="http://schemas.microsoft.com/office/drawing/2014/main" id="{A1C9CA5C-804D-445B-BDD2-F079238F3467}"/>
            </a:ext>
          </a:extLst>
        </xdr:cNvPr>
        <xdr:cNvSpPr txBox="1"/>
      </xdr:nvSpPr>
      <xdr:spPr>
        <a:xfrm>
          <a:off x="18561127" y="639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27322</xdr:rowOff>
    </xdr:from>
    <xdr:ext cx="469744" cy="259045"/>
    <xdr:sp macro="" textlink="">
      <xdr:nvSpPr>
        <xdr:cNvPr id="511" name="n_2mainValue【認定こども園・幼稚園・保育所】&#10;一人当たり面積">
          <a:extLst>
            <a:ext uri="{FF2B5EF4-FFF2-40B4-BE49-F238E27FC236}">
              <a16:creationId xmlns:a16="http://schemas.microsoft.com/office/drawing/2014/main" id="{22A224EA-21E4-4A6F-87D1-36044922F5A0}"/>
            </a:ext>
          </a:extLst>
        </xdr:cNvPr>
        <xdr:cNvSpPr txBox="1"/>
      </xdr:nvSpPr>
      <xdr:spPr>
        <a:xfrm>
          <a:off x="17776267" y="6397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34942</xdr:rowOff>
    </xdr:from>
    <xdr:ext cx="469744" cy="259045"/>
    <xdr:sp macro="" textlink="">
      <xdr:nvSpPr>
        <xdr:cNvPr id="512" name="n_3mainValue【認定こども園・幼稚園・保育所】&#10;一人当たり面積">
          <a:extLst>
            <a:ext uri="{FF2B5EF4-FFF2-40B4-BE49-F238E27FC236}">
              <a16:creationId xmlns:a16="http://schemas.microsoft.com/office/drawing/2014/main" id="{CC033159-4183-4697-9198-7ABD40FA96E9}"/>
            </a:ext>
          </a:extLst>
        </xdr:cNvPr>
        <xdr:cNvSpPr txBox="1"/>
      </xdr:nvSpPr>
      <xdr:spPr>
        <a:xfrm>
          <a:off x="17001567" y="6405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40657</xdr:rowOff>
    </xdr:from>
    <xdr:ext cx="469744" cy="259045"/>
    <xdr:sp macro="" textlink="">
      <xdr:nvSpPr>
        <xdr:cNvPr id="513" name="n_4mainValue【認定こども園・幼稚園・保育所】&#10;一人当たり面積">
          <a:extLst>
            <a:ext uri="{FF2B5EF4-FFF2-40B4-BE49-F238E27FC236}">
              <a16:creationId xmlns:a16="http://schemas.microsoft.com/office/drawing/2014/main" id="{F457B085-659B-42EF-A8DD-09B164FD5260}"/>
            </a:ext>
          </a:extLst>
        </xdr:cNvPr>
        <xdr:cNvSpPr txBox="1"/>
      </xdr:nvSpPr>
      <xdr:spPr>
        <a:xfrm>
          <a:off x="16226867" y="641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4" name="正方形/長方形 513">
          <a:extLst>
            <a:ext uri="{FF2B5EF4-FFF2-40B4-BE49-F238E27FC236}">
              <a16:creationId xmlns:a16="http://schemas.microsoft.com/office/drawing/2014/main" id="{4C99AEA7-D38B-4A05-9349-C89520DE150A}"/>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5" name="正方形/長方形 514">
          <a:extLst>
            <a:ext uri="{FF2B5EF4-FFF2-40B4-BE49-F238E27FC236}">
              <a16:creationId xmlns:a16="http://schemas.microsoft.com/office/drawing/2014/main" id="{9F1723BA-880B-4CD6-8456-6A536146FF31}"/>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6" name="正方形/長方形 515">
          <a:extLst>
            <a:ext uri="{FF2B5EF4-FFF2-40B4-BE49-F238E27FC236}">
              <a16:creationId xmlns:a16="http://schemas.microsoft.com/office/drawing/2014/main" id="{ED24C6E0-34CE-4545-A246-DEDFBE8E58FF}"/>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7" name="正方形/長方形 516">
          <a:extLst>
            <a:ext uri="{FF2B5EF4-FFF2-40B4-BE49-F238E27FC236}">
              <a16:creationId xmlns:a16="http://schemas.microsoft.com/office/drawing/2014/main" id="{7D1EC781-AA30-482E-BCD4-0B672739915C}"/>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8" name="正方形/長方形 517">
          <a:extLst>
            <a:ext uri="{FF2B5EF4-FFF2-40B4-BE49-F238E27FC236}">
              <a16:creationId xmlns:a16="http://schemas.microsoft.com/office/drawing/2014/main" id="{77D69F04-E452-4999-8C1E-91DACB571E2A}"/>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9" name="正方形/長方形 518">
          <a:extLst>
            <a:ext uri="{FF2B5EF4-FFF2-40B4-BE49-F238E27FC236}">
              <a16:creationId xmlns:a16="http://schemas.microsoft.com/office/drawing/2014/main" id="{F6BB4850-90E7-49DE-9CA5-CFAEC7DA7126}"/>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0" name="正方形/長方形 519">
          <a:extLst>
            <a:ext uri="{FF2B5EF4-FFF2-40B4-BE49-F238E27FC236}">
              <a16:creationId xmlns:a16="http://schemas.microsoft.com/office/drawing/2014/main" id="{63C3939F-E93B-4560-B044-ECDF1BC3F56E}"/>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1" name="正方形/長方形 520">
          <a:extLst>
            <a:ext uri="{FF2B5EF4-FFF2-40B4-BE49-F238E27FC236}">
              <a16:creationId xmlns:a16="http://schemas.microsoft.com/office/drawing/2014/main" id="{23B27874-DA6A-4182-B7EB-22E7B825493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2" name="テキスト ボックス 521">
          <a:extLst>
            <a:ext uri="{FF2B5EF4-FFF2-40B4-BE49-F238E27FC236}">
              <a16:creationId xmlns:a16="http://schemas.microsoft.com/office/drawing/2014/main" id="{A3E6B526-D498-4B55-9DC6-F8280FBB936B}"/>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3" name="直線コネクタ 522">
          <a:extLst>
            <a:ext uri="{FF2B5EF4-FFF2-40B4-BE49-F238E27FC236}">
              <a16:creationId xmlns:a16="http://schemas.microsoft.com/office/drawing/2014/main" id="{023B95A3-B9DE-48D7-B3C3-DE61342C92F4}"/>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4" name="テキスト ボックス 523">
          <a:extLst>
            <a:ext uri="{FF2B5EF4-FFF2-40B4-BE49-F238E27FC236}">
              <a16:creationId xmlns:a16="http://schemas.microsoft.com/office/drawing/2014/main" id="{C37D1C36-118B-4E73-B80C-7F73DE825278}"/>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25" name="直線コネクタ 524">
          <a:extLst>
            <a:ext uri="{FF2B5EF4-FFF2-40B4-BE49-F238E27FC236}">
              <a16:creationId xmlns:a16="http://schemas.microsoft.com/office/drawing/2014/main" id="{D0E2EC50-04F5-46DF-A54D-2E94BA4717AD}"/>
            </a:ext>
          </a:extLst>
        </xdr:cNvPr>
        <xdr:cNvCxnSpPr/>
      </xdr:nvCxnSpPr>
      <xdr:spPr>
        <a:xfrm>
          <a:off x="10960100" y="10728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26" name="テキスト ボックス 525">
          <a:extLst>
            <a:ext uri="{FF2B5EF4-FFF2-40B4-BE49-F238E27FC236}">
              <a16:creationId xmlns:a16="http://schemas.microsoft.com/office/drawing/2014/main" id="{FE865162-4184-431E-A7FD-10D87784BCED}"/>
            </a:ext>
          </a:extLst>
        </xdr:cNvPr>
        <xdr:cNvSpPr txBox="1"/>
      </xdr:nvSpPr>
      <xdr:spPr>
        <a:xfrm>
          <a:off x="1056150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7" name="直線コネクタ 526">
          <a:extLst>
            <a:ext uri="{FF2B5EF4-FFF2-40B4-BE49-F238E27FC236}">
              <a16:creationId xmlns:a16="http://schemas.microsoft.com/office/drawing/2014/main" id="{C4B8A0E1-E38D-4FD4-AE49-9D4BBEA04724}"/>
            </a:ext>
          </a:extLst>
        </xdr:cNvPr>
        <xdr:cNvCxnSpPr/>
      </xdr:nvCxnSpPr>
      <xdr:spPr>
        <a:xfrm>
          <a:off x="10960100" y="10283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8" name="テキスト ボックス 527">
          <a:extLst>
            <a:ext uri="{FF2B5EF4-FFF2-40B4-BE49-F238E27FC236}">
              <a16:creationId xmlns:a16="http://schemas.microsoft.com/office/drawing/2014/main" id="{B256BBCD-4FAB-4C4F-BD72-E6AD9776C084}"/>
            </a:ext>
          </a:extLst>
        </xdr:cNvPr>
        <xdr:cNvSpPr txBox="1"/>
      </xdr:nvSpPr>
      <xdr:spPr>
        <a:xfrm>
          <a:off x="1060276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9" name="直線コネクタ 528">
          <a:extLst>
            <a:ext uri="{FF2B5EF4-FFF2-40B4-BE49-F238E27FC236}">
              <a16:creationId xmlns:a16="http://schemas.microsoft.com/office/drawing/2014/main" id="{74F1E07A-F257-4384-AD69-0F12EA506881}"/>
            </a:ext>
          </a:extLst>
        </xdr:cNvPr>
        <xdr:cNvCxnSpPr/>
      </xdr:nvCxnSpPr>
      <xdr:spPr>
        <a:xfrm>
          <a:off x="10960100" y="98374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30" name="テキスト ボックス 529">
          <a:extLst>
            <a:ext uri="{FF2B5EF4-FFF2-40B4-BE49-F238E27FC236}">
              <a16:creationId xmlns:a16="http://schemas.microsoft.com/office/drawing/2014/main" id="{7785E151-6E92-441C-8682-CB2E5770AE6F}"/>
            </a:ext>
          </a:extLst>
        </xdr:cNvPr>
        <xdr:cNvSpPr txBox="1"/>
      </xdr:nvSpPr>
      <xdr:spPr>
        <a:xfrm>
          <a:off x="1060276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31" name="直線コネクタ 530">
          <a:extLst>
            <a:ext uri="{FF2B5EF4-FFF2-40B4-BE49-F238E27FC236}">
              <a16:creationId xmlns:a16="http://schemas.microsoft.com/office/drawing/2014/main" id="{FDA76673-CBCA-44E0-9683-7A0CE55CF1E4}"/>
            </a:ext>
          </a:extLst>
        </xdr:cNvPr>
        <xdr:cNvCxnSpPr/>
      </xdr:nvCxnSpPr>
      <xdr:spPr>
        <a:xfrm>
          <a:off x="10960100" y="93878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32" name="テキスト ボックス 531">
          <a:extLst>
            <a:ext uri="{FF2B5EF4-FFF2-40B4-BE49-F238E27FC236}">
              <a16:creationId xmlns:a16="http://schemas.microsoft.com/office/drawing/2014/main" id="{DD430601-AE72-413B-8C5F-71EBBC04C10F}"/>
            </a:ext>
          </a:extLst>
        </xdr:cNvPr>
        <xdr:cNvSpPr txBox="1"/>
      </xdr:nvSpPr>
      <xdr:spPr>
        <a:xfrm>
          <a:off x="1060276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a:extLst>
            <a:ext uri="{FF2B5EF4-FFF2-40B4-BE49-F238E27FC236}">
              <a16:creationId xmlns:a16="http://schemas.microsoft.com/office/drawing/2014/main" id="{24D75A04-77D3-4DDA-B362-B9D0E48B0F57}"/>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4" name="テキスト ボックス 533">
          <a:extLst>
            <a:ext uri="{FF2B5EF4-FFF2-40B4-BE49-F238E27FC236}">
              <a16:creationId xmlns:a16="http://schemas.microsoft.com/office/drawing/2014/main" id="{2A1FC211-E492-47C8-96F5-8D3FB87C2FBB}"/>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5" name="【学校施設】&#10;有形固定資産減価償却率グラフ枠">
          <a:extLst>
            <a:ext uri="{FF2B5EF4-FFF2-40B4-BE49-F238E27FC236}">
              <a16:creationId xmlns:a16="http://schemas.microsoft.com/office/drawing/2014/main" id="{59B9D3D9-2DFD-4C02-9677-B28AA73864DF}"/>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100584</xdr:rowOff>
    </xdr:from>
    <xdr:to>
      <xdr:col>85</xdr:col>
      <xdr:colOff>126364</xdr:colOff>
      <xdr:row>62</xdr:row>
      <xdr:rowOff>59436</xdr:rowOff>
    </xdr:to>
    <xdr:cxnSp macro="">
      <xdr:nvCxnSpPr>
        <xdr:cNvPr id="536" name="直線コネクタ 535">
          <a:extLst>
            <a:ext uri="{FF2B5EF4-FFF2-40B4-BE49-F238E27FC236}">
              <a16:creationId xmlns:a16="http://schemas.microsoft.com/office/drawing/2014/main" id="{B0982362-15A2-4B45-A819-EE95FFC0E0FB}"/>
            </a:ext>
          </a:extLst>
        </xdr:cNvPr>
        <xdr:cNvCxnSpPr/>
      </xdr:nvCxnSpPr>
      <xdr:spPr>
        <a:xfrm flipV="1">
          <a:off x="14375764" y="9320784"/>
          <a:ext cx="0" cy="1132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63263</xdr:rowOff>
    </xdr:from>
    <xdr:ext cx="405111" cy="259045"/>
    <xdr:sp macro="" textlink="">
      <xdr:nvSpPr>
        <xdr:cNvPr id="537" name="【学校施設】&#10;有形固定資産減価償却率最小値テキスト">
          <a:extLst>
            <a:ext uri="{FF2B5EF4-FFF2-40B4-BE49-F238E27FC236}">
              <a16:creationId xmlns:a16="http://schemas.microsoft.com/office/drawing/2014/main" id="{B183A2F6-2B25-400F-A0E6-E0B0484C6263}"/>
            </a:ext>
          </a:extLst>
        </xdr:cNvPr>
        <xdr:cNvSpPr txBox="1"/>
      </xdr:nvSpPr>
      <xdr:spPr>
        <a:xfrm>
          <a:off x="14414500" y="10456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59436</xdr:rowOff>
    </xdr:from>
    <xdr:to>
      <xdr:col>86</xdr:col>
      <xdr:colOff>25400</xdr:colOff>
      <xdr:row>62</xdr:row>
      <xdr:rowOff>59436</xdr:rowOff>
    </xdr:to>
    <xdr:cxnSp macro="">
      <xdr:nvCxnSpPr>
        <xdr:cNvPr id="538" name="直線コネクタ 537">
          <a:extLst>
            <a:ext uri="{FF2B5EF4-FFF2-40B4-BE49-F238E27FC236}">
              <a16:creationId xmlns:a16="http://schemas.microsoft.com/office/drawing/2014/main" id="{F36211E1-745B-4234-9660-8A4F54DE9026}"/>
            </a:ext>
          </a:extLst>
        </xdr:cNvPr>
        <xdr:cNvCxnSpPr/>
      </xdr:nvCxnSpPr>
      <xdr:spPr>
        <a:xfrm>
          <a:off x="14287500" y="104531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47261</xdr:rowOff>
    </xdr:from>
    <xdr:ext cx="405111" cy="259045"/>
    <xdr:sp macro="" textlink="">
      <xdr:nvSpPr>
        <xdr:cNvPr id="539" name="【学校施設】&#10;有形固定資産減価償却率最大値テキスト">
          <a:extLst>
            <a:ext uri="{FF2B5EF4-FFF2-40B4-BE49-F238E27FC236}">
              <a16:creationId xmlns:a16="http://schemas.microsoft.com/office/drawing/2014/main" id="{85E318B9-7A13-47C6-949A-66C2CFCE408D}"/>
            </a:ext>
          </a:extLst>
        </xdr:cNvPr>
        <xdr:cNvSpPr txBox="1"/>
      </xdr:nvSpPr>
      <xdr:spPr>
        <a:xfrm>
          <a:off x="14414500" y="9099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100584</xdr:rowOff>
    </xdr:from>
    <xdr:to>
      <xdr:col>86</xdr:col>
      <xdr:colOff>25400</xdr:colOff>
      <xdr:row>55</xdr:row>
      <xdr:rowOff>100584</xdr:rowOff>
    </xdr:to>
    <xdr:cxnSp macro="">
      <xdr:nvCxnSpPr>
        <xdr:cNvPr id="540" name="直線コネクタ 539">
          <a:extLst>
            <a:ext uri="{FF2B5EF4-FFF2-40B4-BE49-F238E27FC236}">
              <a16:creationId xmlns:a16="http://schemas.microsoft.com/office/drawing/2014/main" id="{4D9014BF-75B7-4833-9395-B5BD53B0D3E4}"/>
            </a:ext>
          </a:extLst>
        </xdr:cNvPr>
        <xdr:cNvCxnSpPr/>
      </xdr:nvCxnSpPr>
      <xdr:spPr>
        <a:xfrm>
          <a:off x="14287500" y="93207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56659</xdr:rowOff>
    </xdr:from>
    <xdr:ext cx="405111" cy="259045"/>
    <xdr:sp macro="" textlink="">
      <xdr:nvSpPr>
        <xdr:cNvPr id="541" name="【学校施設】&#10;有形固定資産減価償却率平均値テキスト">
          <a:extLst>
            <a:ext uri="{FF2B5EF4-FFF2-40B4-BE49-F238E27FC236}">
              <a16:creationId xmlns:a16="http://schemas.microsoft.com/office/drawing/2014/main" id="{3657A0E8-B17E-4BDD-A4E9-C25611F91BCA}"/>
            </a:ext>
          </a:extLst>
        </xdr:cNvPr>
        <xdr:cNvSpPr txBox="1"/>
      </xdr:nvSpPr>
      <xdr:spPr>
        <a:xfrm>
          <a:off x="14414500" y="97797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33782</xdr:rowOff>
    </xdr:from>
    <xdr:to>
      <xdr:col>85</xdr:col>
      <xdr:colOff>177800</xdr:colOff>
      <xdr:row>59</xdr:row>
      <xdr:rowOff>135382</xdr:rowOff>
    </xdr:to>
    <xdr:sp macro="" textlink="">
      <xdr:nvSpPr>
        <xdr:cNvPr id="542" name="フローチャート: 判断 541">
          <a:extLst>
            <a:ext uri="{FF2B5EF4-FFF2-40B4-BE49-F238E27FC236}">
              <a16:creationId xmlns:a16="http://schemas.microsoft.com/office/drawing/2014/main" id="{94303405-A9AD-462C-95E4-D2DD10B77E0F}"/>
            </a:ext>
          </a:extLst>
        </xdr:cNvPr>
        <xdr:cNvSpPr/>
      </xdr:nvSpPr>
      <xdr:spPr>
        <a:xfrm>
          <a:off x="14325600" y="9924542"/>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17780</xdr:rowOff>
    </xdr:from>
    <xdr:to>
      <xdr:col>81</xdr:col>
      <xdr:colOff>101600</xdr:colOff>
      <xdr:row>59</xdr:row>
      <xdr:rowOff>119380</xdr:rowOff>
    </xdr:to>
    <xdr:sp macro="" textlink="">
      <xdr:nvSpPr>
        <xdr:cNvPr id="543" name="フローチャート: 判断 542">
          <a:extLst>
            <a:ext uri="{FF2B5EF4-FFF2-40B4-BE49-F238E27FC236}">
              <a16:creationId xmlns:a16="http://schemas.microsoft.com/office/drawing/2014/main" id="{A6E38AC7-7FC9-4B7D-B652-4AFCB7A856D5}"/>
            </a:ext>
          </a:extLst>
        </xdr:cNvPr>
        <xdr:cNvSpPr/>
      </xdr:nvSpPr>
      <xdr:spPr>
        <a:xfrm>
          <a:off x="13578840" y="990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134366</xdr:rowOff>
    </xdr:from>
    <xdr:to>
      <xdr:col>76</xdr:col>
      <xdr:colOff>165100</xdr:colOff>
      <xdr:row>59</xdr:row>
      <xdr:rowOff>64516</xdr:rowOff>
    </xdr:to>
    <xdr:sp macro="" textlink="">
      <xdr:nvSpPr>
        <xdr:cNvPr id="544" name="フローチャート: 判断 543">
          <a:extLst>
            <a:ext uri="{FF2B5EF4-FFF2-40B4-BE49-F238E27FC236}">
              <a16:creationId xmlns:a16="http://schemas.microsoft.com/office/drawing/2014/main" id="{8345F9E5-6DCC-4847-9149-5BF663FB1A86}"/>
            </a:ext>
          </a:extLst>
        </xdr:cNvPr>
        <xdr:cNvSpPr/>
      </xdr:nvSpPr>
      <xdr:spPr>
        <a:xfrm>
          <a:off x="12804140" y="98574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118364</xdr:rowOff>
    </xdr:from>
    <xdr:to>
      <xdr:col>72</xdr:col>
      <xdr:colOff>38100</xdr:colOff>
      <xdr:row>59</xdr:row>
      <xdr:rowOff>48514</xdr:rowOff>
    </xdr:to>
    <xdr:sp macro="" textlink="">
      <xdr:nvSpPr>
        <xdr:cNvPr id="545" name="フローチャート: 判断 544">
          <a:extLst>
            <a:ext uri="{FF2B5EF4-FFF2-40B4-BE49-F238E27FC236}">
              <a16:creationId xmlns:a16="http://schemas.microsoft.com/office/drawing/2014/main" id="{53638CDD-4DA9-452A-A87F-21797DF80FB9}"/>
            </a:ext>
          </a:extLst>
        </xdr:cNvPr>
        <xdr:cNvSpPr/>
      </xdr:nvSpPr>
      <xdr:spPr>
        <a:xfrm>
          <a:off x="12029440" y="984148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111506</xdr:rowOff>
    </xdr:from>
    <xdr:to>
      <xdr:col>67</xdr:col>
      <xdr:colOff>101600</xdr:colOff>
      <xdr:row>59</xdr:row>
      <xdr:rowOff>41656</xdr:rowOff>
    </xdr:to>
    <xdr:sp macro="" textlink="">
      <xdr:nvSpPr>
        <xdr:cNvPr id="546" name="フローチャート: 判断 545">
          <a:extLst>
            <a:ext uri="{FF2B5EF4-FFF2-40B4-BE49-F238E27FC236}">
              <a16:creationId xmlns:a16="http://schemas.microsoft.com/office/drawing/2014/main" id="{1426FEC5-2A53-4962-AC1F-614EE3F9E5AE}"/>
            </a:ext>
          </a:extLst>
        </xdr:cNvPr>
        <xdr:cNvSpPr/>
      </xdr:nvSpPr>
      <xdr:spPr>
        <a:xfrm>
          <a:off x="11231880" y="98346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928B7145-5ADF-480B-B0F8-8C7F6A36CEEB}"/>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D76144B5-BEC0-4A52-AC44-1536D0D1B8CA}"/>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7B60EA69-760D-4B42-B326-C2897DDA6909}"/>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2F09659C-EA04-4B08-874F-6E438248B5E4}"/>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1EBF8787-F5A5-4530-9590-0A434E5F1C8A}"/>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77216</xdr:rowOff>
    </xdr:from>
    <xdr:to>
      <xdr:col>85</xdr:col>
      <xdr:colOff>177800</xdr:colOff>
      <xdr:row>60</xdr:row>
      <xdr:rowOff>7366</xdr:rowOff>
    </xdr:to>
    <xdr:sp macro="" textlink="">
      <xdr:nvSpPr>
        <xdr:cNvPr id="552" name="楕円 551">
          <a:extLst>
            <a:ext uri="{FF2B5EF4-FFF2-40B4-BE49-F238E27FC236}">
              <a16:creationId xmlns:a16="http://schemas.microsoft.com/office/drawing/2014/main" id="{52653EF1-9CFE-44D6-A0C4-CDCA1DBFFA1B}"/>
            </a:ext>
          </a:extLst>
        </xdr:cNvPr>
        <xdr:cNvSpPr/>
      </xdr:nvSpPr>
      <xdr:spPr>
        <a:xfrm>
          <a:off x="14325600" y="996797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55643</xdr:rowOff>
    </xdr:from>
    <xdr:ext cx="405111" cy="259045"/>
    <xdr:sp macro="" textlink="">
      <xdr:nvSpPr>
        <xdr:cNvPr id="553" name="【学校施設】&#10;有形固定資産減価償却率該当値テキスト">
          <a:extLst>
            <a:ext uri="{FF2B5EF4-FFF2-40B4-BE49-F238E27FC236}">
              <a16:creationId xmlns:a16="http://schemas.microsoft.com/office/drawing/2014/main" id="{EAF29BEF-C169-4305-9497-7B50FFBA7358}"/>
            </a:ext>
          </a:extLst>
        </xdr:cNvPr>
        <xdr:cNvSpPr txBox="1"/>
      </xdr:nvSpPr>
      <xdr:spPr>
        <a:xfrm>
          <a:off x="14414500" y="9946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20066</xdr:rowOff>
    </xdr:from>
    <xdr:to>
      <xdr:col>81</xdr:col>
      <xdr:colOff>101600</xdr:colOff>
      <xdr:row>59</xdr:row>
      <xdr:rowOff>121666</xdr:rowOff>
    </xdr:to>
    <xdr:sp macro="" textlink="">
      <xdr:nvSpPr>
        <xdr:cNvPr id="554" name="楕円 553">
          <a:extLst>
            <a:ext uri="{FF2B5EF4-FFF2-40B4-BE49-F238E27FC236}">
              <a16:creationId xmlns:a16="http://schemas.microsoft.com/office/drawing/2014/main" id="{D3C17B9A-04A7-4246-8A20-E7A5B8129995}"/>
            </a:ext>
          </a:extLst>
        </xdr:cNvPr>
        <xdr:cNvSpPr/>
      </xdr:nvSpPr>
      <xdr:spPr>
        <a:xfrm>
          <a:off x="13578840" y="991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70866</xdr:rowOff>
    </xdr:from>
    <xdr:to>
      <xdr:col>85</xdr:col>
      <xdr:colOff>127000</xdr:colOff>
      <xdr:row>59</xdr:row>
      <xdr:rowOff>128016</xdr:rowOff>
    </xdr:to>
    <xdr:cxnSp macro="">
      <xdr:nvCxnSpPr>
        <xdr:cNvPr id="555" name="直線コネクタ 554">
          <a:extLst>
            <a:ext uri="{FF2B5EF4-FFF2-40B4-BE49-F238E27FC236}">
              <a16:creationId xmlns:a16="http://schemas.microsoft.com/office/drawing/2014/main" id="{6936F4B0-EF0B-4DDE-844F-A7405062E9F1}"/>
            </a:ext>
          </a:extLst>
        </xdr:cNvPr>
        <xdr:cNvCxnSpPr/>
      </xdr:nvCxnSpPr>
      <xdr:spPr>
        <a:xfrm>
          <a:off x="13629640" y="9961626"/>
          <a:ext cx="74676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145796</xdr:rowOff>
    </xdr:from>
    <xdr:to>
      <xdr:col>76</xdr:col>
      <xdr:colOff>165100</xdr:colOff>
      <xdr:row>59</xdr:row>
      <xdr:rowOff>75946</xdr:rowOff>
    </xdr:to>
    <xdr:sp macro="" textlink="">
      <xdr:nvSpPr>
        <xdr:cNvPr id="556" name="楕円 555">
          <a:extLst>
            <a:ext uri="{FF2B5EF4-FFF2-40B4-BE49-F238E27FC236}">
              <a16:creationId xmlns:a16="http://schemas.microsoft.com/office/drawing/2014/main" id="{19CDF35A-459F-4CBE-ACAD-C3631D8DF0B1}"/>
            </a:ext>
          </a:extLst>
        </xdr:cNvPr>
        <xdr:cNvSpPr/>
      </xdr:nvSpPr>
      <xdr:spPr>
        <a:xfrm>
          <a:off x="12804140" y="98689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25146</xdr:rowOff>
    </xdr:from>
    <xdr:to>
      <xdr:col>81</xdr:col>
      <xdr:colOff>50800</xdr:colOff>
      <xdr:row>59</xdr:row>
      <xdr:rowOff>70866</xdr:rowOff>
    </xdr:to>
    <xdr:cxnSp macro="">
      <xdr:nvCxnSpPr>
        <xdr:cNvPr id="557" name="直線コネクタ 556">
          <a:extLst>
            <a:ext uri="{FF2B5EF4-FFF2-40B4-BE49-F238E27FC236}">
              <a16:creationId xmlns:a16="http://schemas.microsoft.com/office/drawing/2014/main" id="{FB1FFDA3-C371-4C2A-B58F-8B1913AE121B}"/>
            </a:ext>
          </a:extLst>
        </xdr:cNvPr>
        <xdr:cNvCxnSpPr/>
      </xdr:nvCxnSpPr>
      <xdr:spPr>
        <a:xfrm>
          <a:off x="12854940" y="9915906"/>
          <a:ext cx="7747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97790</xdr:rowOff>
    </xdr:from>
    <xdr:to>
      <xdr:col>72</xdr:col>
      <xdr:colOff>38100</xdr:colOff>
      <xdr:row>59</xdr:row>
      <xdr:rowOff>27940</xdr:rowOff>
    </xdr:to>
    <xdr:sp macro="" textlink="">
      <xdr:nvSpPr>
        <xdr:cNvPr id="558" name="楕円 557">
          <a:extLst>
            <a:ext uri="{FF2B5EF4-FFF2-40B4-BE49-F238E27FC236}">
              <a16:creationId xmlns:a16="http://schemas.microsoft.com/office/drawing/2014/main" id="{C69FD5C4-3185-4E3F-A05A-EFABB9E2BFAD}"/>
            </a:ext>
          </a:extLst>
        </xdr:cNvPr>
        <xdr:cNvSpPr/>
      </xdr:nvSpPr>
      <xdr:spPr>
        <a:xfrm>
          <a:off x="12029440" y="98209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148590</xdr:rowOff>
    </xdr:from>
    <xdr:to>
      <xdr:col>76</xdr:col>
      <xdr:colOff>114300</xdr:colOff>
      <xdr:row>59</xdr:row>
      <xdr:rowOff>25146</xdr:rowOff>
    </xdr:to>
    <xdr:cxnSp macro="">
      <xdr:nvCxnSpPr>
        <xdr:cNvPr id="559" name="直線コネクタ 558">
          <a:extLst>
            <a:ext uri="{FF2B5EF4-FFF2-40B4-BE49-F238E27FC236}">
              <a16:creationId xmlns:a16="http://schemas.microsoft.com/office/drawing/2014/main" id="{4A3A089D-04DE-4D0C-9243-B59363EBA43B}"/>
            </a:ext>
          </a:extLst>
        </xdr:cNvPr>
        <xdr:cNvCxnSpPr/>
      </xdr:nvCxnSpPr>
      <xdr:spPr>
        <a:xfrm>
          <a:off x="12072620" y="9871710"/>
          <a:ext cx="782320" cy="4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74930</xdr:rowOff>
    </xdr:from>
    <xdr:to>
      <xdr:col>67</xdr:col>
      <xdr:colOff>101600</xdr:colOff>
      <xdr:row>59</xdr:row>
      <xdr:rowOff>5080</xdr:rowOff>
    </xdr:to>
    <xdr:sp macro="" textlink="">
      <xdr:nvSpPr>
        <xdr:cNvPr id="560" name="楕円 559">
          <a:extLst>
            <a:ext uri="{FF2B5EF4-FFF2-40B4-BE49-F238E27FC236}">
              <a16:creationId xmlns:a16="http://schemas.microsoft.com/office/drawing/2014/main" id="{043F3239-03DA-4766-8573-25944BAC0680}"/>
            </a:ext>
          </a:extLst>
        </xdr:cNvPr>
        <xdr:cNvSpPr/>
      </xdr:nvSpPr>
      <xdr:spPr>
        <a:xfrm>
          <a:off x="11231880" y="9798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125730</xdr:rowOff>
    </xdr:from>
    <xdr:to>
      <xdr:col>71</xdr:col>
      <xdr:colOff>177800</xdr:colOff>
      <xdr:row>58</xdr:row>
      <xdr:rowOff>148590</xdr:rowOff>
    </xdr:to>
    <xdr:cxnSp macro="">
      <xdr:nvCxnSpPr>
        <xdr:cNvPr id="561" name="直線コネクタ 560">
          <a:extLst>
            <a:ext uri="{FF2B5EF4-FFF2-40B4-BE49-F238E27FC236}">
              <a16:creationId xmlns:a16="http://schemas.microsoft.com/office/drawing/2014/main" id="{0F72E567-9E67-4FCC-88C2-A2CA69F6CBD9}"/>
            </a:ext>
          </a:extLst>
        </xdr:cNvPr>
        <xdr:cNvCxnSpPr/>
      </xdr:nvCxnSpPr>
      <xdr:spPr>
        <a:xfrm>
          <a:off x="11282680" y="9848850"/>
          <a:ext cx="78994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135907</xdr:rowOff>
    </xdr:from>
    <xdr:ext cx="405111" cy="259045"/>
    <xdr:sp macro="" textlink="">
      <xdr:nvSpPr>
        <xdr:cNvPr id="562" name="n_1aveValue【学校施設】&#10;有形固定資産減価償却率">
          <a:extLst>
            <a:ext uri="{FF2B5EF4-FFF2-40B4-BE49-F238E27FC236}">
              <a16:creationId xmlns:a16="http://schemas.microsoft.com/office/drawing/2014/main" id="{768FA4E9-697C-43AE-947A-9F34031C02CC}"/>
            </a:ext>
          </a:extLst>
        </xdr:cNvPr>
        <xdr:cNvSpPr txBox="1"/>
      </xdr:nvSpPr>
      <xdr:spPr>
        <a:xfrm>
          <a:off x="13437244" y="969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81043</xdr:rowOff>
    </xdr:from>
    <xdr:ext cx="405111" cy="259045"/>
    <xdr:sp macro="" textlink="">
      <xdr:nvSpPr>
        <xdr:cNvPr id="563" name="n_2aveValue【学校施設】&#10;有形固定資産減価償却率">
          <a:extLst>
            <a:ext uri="{FF2B5EF4-FFF2-40B4-BE49-F238E27FC236}">
              <a16:creationId xmlns:a16="http://schemas.microsoft.com/office/drawing/2014/main" id="{66117029-593E-40EF-89CB-384C1F35BBCF}"/>
            </a:ext>
          </a:extLst>
        </xdr:cNvPr>
        <xdr:cNvSpPr txBox="1"/>
      </xdr:nvSpPr>
      <xdr:spPr>
        <a:xfrm>
          <a:off x="12675244" y="9636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39641</xdr:rowOff>
    </xdr:from>
    <xdr:ext cx="405111" cy="259045"/>
    <xdr:sp macro="" textlink="">
      <xdr:nvSpPr>
        <xdr:cNvPr id="564" name="n_3aveValue【学校施設】&#10;有形固定資産減価償却率">
          <a:extLst>
            <a:ext uri="{FF2B5EF4-FFF2-40B4-BE49-F238E27FC236}">
              <a16:creationId xmlns:a16="http://schemas.microsoft.com/office/drawing/2014/main" id="{6A8E60FD-C5EB-439F-ADF2-F35F6409704B}"/>
            </a:ext>
          </a:extLst>
        </xdr:cNvPr>
        <xdr:cNvSpPr txBox="1"/>
      </xdr:nvSpPr>
      <xdr:spPr>
        <a:xfrm>
          <a:off x="11900544" y="9930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32783</xdr:rowOff>
    </xdr:from>
    <xdr:ext cx="405111" cy="259045"/>
    <xdr:sp macro="" textlink="">
      <xdr:nvSpPr>
        <xdr:cNvPr id="565" name="n_4aveValue【学校施設】&#10;有形固定資産減価償却率">
          <a:extLst>
            <a:ext uri="{FF2B5EF4-FFF2-40B4-BE49-F238E27FC236}">
              <a16:creationId xmlns:a16="http://schemas.microsoft.com/office/drawing/2014/main" id="{6DA43F6E-F9A6-494E-8DF7-82FD3E2AAEBA}"/>
            </a:ext>
          </a:extLst>
        </xdr:cNvPr>
        <xdr:cNvSpPr txBox="1"/>
      </xdr:nvSpPr>
      <xdr:spPr>
        <a:xfrm>
          <a:off x="11102984" y="9923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112793</xdr:rowOff>
    </xdr:from>
    <xdr:ext cx="405111" cy="259045"/>
    <xdr:sp macro="" textlink="">
      <xdr:nvSpPr>
        <xdr:cNvPr id="566" name="n_1mainValue【学校施設】&#10;有形固定資産減価償却率">
          <a:extLst>
            <a:ext uri="{FF2B5EF4-FFF2-40B4-BE49-F238E27FC236}">
              <a16:creationId xmlns:a16="http://schemas.microsoft.com/office/drawing/2014/main" id="{FFB87B20-AFD8-4DC3-8AD4-4E90BA8E2119}"/>
            </a:ext>
          </a:extLst>
        </xdr:cNvPr>
        <xdr:cNvSpPr txBox="1"/>
      </xdr:nvSpPr>
      <xdr:spPr>
        <a:xfrm>
          <a:off x="13437244" y="10003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67073</xdr:rowOff>
    </xdr:from>
    <xdr:ext cx="405111" cy="259045"/>
    <xdr:sp macro="" textlink="">
      <xdr:nvSpPr>
        <xdr:cNvPr id="567" name="n_2mainValue【学校施設】&#10;有形固定資産減価償却率">
          <a:extLst>
            <a:ext uri="{FF2B5EF4-FFF2-40B4-BE49-F238E27FC236}">
              <a16:creationId xmlns:a16="http://schemas.microsoft.com/office/drawing/2014/main" id="{6C52DC06-FEFF-47EE-8C17-7B4EE5B7B682}"/>
            </a:ext>
          </a:extLst>
        </xdr:cNvPr>
        <xdr:cNvSpPr txBox="1"/>
      </xdr:nvSpPr>
      <xdr:spPr>
        <a:xfrm>
          <a:off x="12675244" y="9957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44467</xdr:rowOff>
    </xdr:from>
    <xdr:ext cx="405111" cy="259045"/>
    <xdr:sp macro="" textlink="">
      <xdr:nvSpPr>
        <xdr:cNvPr id="568" name="n_3mainValue【学校施設】&#10;有形固定資産減価償却率">
          <a:extLst>
            <a:ext uri="{FF2B5EF4-FFF2-40B4-BE49-F238E27FC236}">
              <a16:creationId xmlns:a16="http://schemas.microsoft.com/office/drawing/2014/main" id="{E3FC1FE8-CE78-4AA3-BB56-09B8701C4DB6}"/>
            </a:ext>
          </a:extLst>
        </xdr:cNvPr>
        <xdr:cNvSpPr txBox="1"/>
      </xdr:nvSpPr>
      <xdr:spPr>
        <a:xfrm>
          <a:off x="11900544" y="959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21607</xdr:rowOff>
    </xdr:from>
    <xdr:ext cx="405111" cy="259045"/>
    <xdr:sp macro="" textlink="">
      <xdr:nvSpPr>
        <xdr:cNvPr id="569" name="n_4mainValue【学校施設】&#10;有形固定資産減価償却率">
          <a:extLst>
            <a:ext uri="{FF2B5EF4-FFF2-40B4-BE49-F238E27FC236}">
              <a16:creationId xmlns:a16="http://schemas.microsoft.com/office/drawing/2014/main" id="{1BC4FDAC-FB13-4432-8F03-CD2C5C44E2A8}"/>
            </a:ext>
          </a:extLst>
        </xdr:cNvPr>
        <xdr:cNvSpPr txBox="1"/>
      </xdr:nvSpPr>
      <xdr:spPr>
        <a:xfrm>
          <a:off x="11102984" y="957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5DFEFC70-4B30-4663-A5CA-68618898BD7C}"/>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6D9A0324-570C-4157-AD13-8B66DE55CECA}"/>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2A2A38A7-0088-42CE-9179-4C3917E8C496}"/>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5D1AB975-E916-4426-BE74-036F28587ED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F03FDAB1-0AF1-4AB0-B027-93F1AC2A2D0D}"/>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3C12C116-C4B8-46C0-A24A-134926A15CBE}"/>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BB7B6E1F-0FCD-4556-9D64-2FD08213059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CBA83BC8-525B-4EB6-8BF8-14971403144C}"/>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C3FBC143-0464-49D4-B2C6-29A6D60FABE8}"/>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6227AF88-B3AF-4781-A32B-BA14B30D93D6}"/>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0" name="テキスト ボックス 579">
          <a:extLst>
            <a:ext uri="{FF2B5EF4-FFF2-40B4-BE49-F238E27FC236}">
              <a16:creationId xmlns:a16="http://schemas.microsoft.com/office/drawing/2014/main" id="{9872E185-947D-4118-97AC-A450F509A080}"/>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81" name="直線コネクタ 580">
          <a:extLst>
            <a:ext uri="{FF2B5EF4-FFF2-40B4-BE49-F238E27FC236}">
              <a16:creationId xmlns:a16="http://schemas.microsoft.com/office/drawing/2014/main" id="{6E2E0073-03B6-4455-9449-45604EE6A7A5}"/>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2" name="テキスト ボックス 581">
          <a:extLst>
            <a:ext uri="{FF2B5EF4-FFF2-40B4-BE49-F238E27FC236}">
              <a16:creationId xmlns:a16="http://schemas.microsoft.com/office/drawing/2014/main" id="{76A5F7BB-C3F6-462B-8161-70CC9CBA304A}"/>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3" name="直線コネクタ 582">
          <a:extLst>
            <a:ext uri="{FF2B5EF4-FFF2-40B4-BE49-F238E27FC236}">
              <a16:creationId xmlns:a16="http://schemas.microsoft.com/office/drawing/2014/main" id="{2475AAC6-E915-4F59-B929-70A5CAC59824}"/>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4" name="テキスト ボックス 583">
          <a:extLst>
            <a:ext uri="{FF2B5EF4-FFF2-40B4-BE49-F238E27FC236}">
              <a16:creationId xmlns:a16="http://schemas.microsoft.com/office/drawing/2014/main" id="{52857E68-DB3E-4E67-913F-BF21ABA1DBA7}"/>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5" name="直線コネクタ 584">
          <a:extLst>
            <a:ext uri="{FF2B5EF4-FFF2-40B4-BE49-F238E27FC236}">
              <a16:creationId xmlns:a16="http://schemas.microsoft.com/office/drawing/2014/main" id="{E9A6030E-33CB-40B0-9E72-A7FB15F816D3}"/>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6" name="テキスト ボックス 585">
          <a:extLst>
            <a:ext uri="{FF2B5EF4-FFF2-40B4-BE49-F238E27FC236}">
              <a16:creationId xmlns:a16="http://schemas.microsoft.com/office/drawing/2014/main" id="{8D4C8A3A-39B4-44B1-80C5-324B8DFBEBF2}"/>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7" name="直線コネクタ 586">
          <a:extLst>
            <a:ext uri="{FF2B5EF4-FFF2-40B4-BE49-F238E27FC236}">
              <a16:creationId xmlns:a16="http://schemas.microsoft.com/office/drawing/2014/main" id="{2D959878-C895-4CF9-ACD2-9F608C088AA5}"/>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8" name="テキスト ボックス 587">
          <a:extLst>
            <a:ext uri="{FF2B5EF4-FFF2-40B4-BE49-F238E27FC236}">
              <a16:creationId xmlns:a16="http://schemas.microsoft.com/office/drawing/2014/main" id="{7906A15D-4FBC-495B-8AF5-6B7EE78DEAD8}"/>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6E2C921B-EBC9-4F07-A422-4A5F4D8B7D1A}"/>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a:extLst>
            <a:ext uri="{FF2B5EF4-FFF2-40B4-BE49-F238E27FC236}">
              <a16:creationId xmlns:a16="http://schemas.microsoft.com/office/drawing/2014/main" id="{9F065FD0-A547-4D13-BEB2-3A3A829C2D53}"/>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a:extLst>
            <a:ext uri="{FF2B5EF4-FFF2-40B4-BE49-F238E27FC236}">
              <a16:creationId xmlns:a16="http://schemas.microsoft.com/office/drawing/2014/main" id="{A6B78EE9-E99A-45BB-8534-DC4B69B6D887}"/>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114757</xdr:rowOff>
    </xdr:from>
    <xdr:to>
      <xdr:col>116</xdr:col>
      <xdr:colOff>62864</xdr:colOff>
      <xdr:row>63</xdr:row>
      <xdr:rowOff>117501</xdr:rowOff>
    </xdr:to>
    <xdr:cxnSp macro="">
      <xdr:nvCxnSpPr>
        <xdr:cNvPr id="592" name="直線コネクタ 591">
          <a:extLst>
            <a:ext uri="{FF2B5EF4-FFF2-40B4-BE49-F238E27FC236}">
              <a16:creationId xmlns:a16="http://schemas.microsoft.com/office/drawing/2014/main" id="{C25CD5BA-FC5B-4FCA-BAFC-658367643008}"/>
            </a:ext>
          </a:extLst>
        </xdr:cNvPr>
        <xdr:cNvCxnSpPr/>
      </xdr:nvCxnSpPr>
      <xdr:spPr>
        <a:xfrm flipV="1">
          <a:off x="19509104" y="9670237"/>
          <a:ext cx="0" cy="1008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121328</xdr:rowOff>
    </xdr:from>
    <xdr:ext cx="469744" cy="259045"/>
    <xdr:sp macro="" textlink="">
      <xdr:nvSpPr>
        <xdr:cNvPr id="593" name="【学校施設】&#10;一人当たり面積最小値テキスト">
          <a:extLst>
            <a:ext uri="{FF2B5EF4-FFF2-40B4-BE49-F238E27FC236}">
              <a16:creationId xmlns:a16="http://schemas.microsoft.com/office/drawing/2014/main" id="{51EF544C-0D68-482A-AF86-A50B2B64D5DF}"/>
            </a:ext>
          </a:extLst>
        </xdr:cNvPr>
        <xdr:cNvSpPr txBox="1"/>
      </xdr:nvSpPr>
      <xdr:spPr>
        <a:xfrm>
          <a:off x="19547840" y="10682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117501</xdr:rowOff>
    </xdr:from>
    <xdr:to>
      <xdr:col>116</xdr:col>
      <xdr:colOff>152400</xdr:colOff>
      <xdr:row>63</xdr:row>
      <xdr:rowOff>117501</xdr:rowOff>
    </xdr:to>
    <xdr:cxnSp macro="">
      <xdr:nvCxnSpPr>
        <xdr:cNvPr id="594" name="直線コネクタ 593">
          <a:extLst>
            <a:ext uri="{FF2B5EF4-FFF2-40B4-BE49-F238E27FC236}">
              <a16:creationId xmlns:a16="http://schemas.microsoft.com/office/drawing/2014/main" id="{D8714AF3-030E-4C70-AAB3-E0FC98758AA3}"/>
            </a:ext>
          </a:extLst>
        </xdr:cNvPr>
        <xdr:cNvCxnSpPr/>
      </xdr:nvCxnSpPr>
      <xdr:spPr>
        <a:xfrm>
          <a:off x="19443700" y="106788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61434</xdr:rowOff>
    </xdr:from>
    <xdr:ext cx="469744" cy="259045"/>
    <xdr:sp macro="" textlink="">
      <xdr:nvSpPr>
        <xdr:cNvPr id="595" name="【学校施設】&#10;一人当たり面積最大値テキスト">
          <a:extLst>
            <a:ext uri="{FF2B5EF4-FFF2-40B4-BE49-F238E27FC236}">
              <a16:creationId xmlns:a16="http://schemas.microsoft.com/office/drawing/2014/main" id="{D46D3DCD-6DA5-4141-A868-CAC54F7BDC07}"/>
            </a:ext>
          </a:extLst>
        </xdr:cNvPr>
        <xdr:cNvSpPr txBox="1"/>
      </xdr:nvSpPr>
      <xdr:spPr>
        <a:xfrm>
          <a:off x="19547840" y="9449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114757</xdr:rowOff>
    </xdr:from>
    <xdr:to>
      <xdr:col>116</xdr:col>
      <xdr:colOff>152400</xdr:colOff>
      <xdr:row>57</xdr:row>
      <xdr:rowOff>114757</xdr:rowOff>
    </xdr:to>
    <xdr:cxnSp macro="">
      <xdr:nvCxnSpPr>
        <xdr:cNvPr id="596" name="直線コネクタ 595">
          <a:extLst>
            <a:ext uri="{FF2B5EF4-FFF2-40B4-BE49-F238E27FC236}">
              <a16:creationId xmlns:a16="http://schemas.microsoft.com/office/drawing/2014/main" id="{E2D6CC4E-8596-4CAB-936A-7F4D0AF10A08}"/>
            </a:ext>
          </a:extLst>
        </xdr:cNvPr>
        <xdr:cNvCxnSpPr/>
      </xdr:nvCxnSpPr>
      <xdr:spPr>
        <a:xfrm>
          <a:off x="19443700" y="96702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138396</xdr:rowOff>
    </xdr:from>
    <xdr:ext cx="469744" cy="259045"/>
    <xdr:sp macro="" textlink="">
      <xdr:nvSpPr>
        <xdr:cNvPr id="597" name="【学校施設】&#10;一人当たり面積平均値テキスト">
          <a:extLst>
            <a:ext uri="{FF2B5EF4-FFF2-40B4-BE49-F238E27FC236}">
              <a16:creationId xmlns:a16="http://schemas.microsoft.com/office/drawing/2014/main" id="{B7160EE0-CF6C-4478-A126-4F018A4BAAC2}"/>
            </a:ext>
          </a:extLst>
        </xdr:cNvPr>
        <xdr:cNvSpPr txBox="1"/>
      </xdr:nvSpPr>
      <xdr:spPr>
        <a:xfrm>
          <a:off x="19547840" y="101967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159969</xdr:rowOff>
    </xdr:from>
    <xdr:to>
      <xdr:col>116</xdr:col>
      <xdr:colOff>114300</xdr:colOff>
      <xdr:row>61</xdr:row>
      <xdr:rowOff>90119</xdr:rowOff>
    </xdr:to>
    <xdr:sp macro="" textlink="">
      <xdr:nvSpPr>
        <xdr:cNvPr id="598" name="フローチャート: 判断 597">
          <a:extLst>
            <a:ext uri="{FF2B5EF4-FFF2-40B4-BE49-F238E27FC236}">
              <a16:creationId xmlns:a16="http://schemas.microsoft.com/office/drawing/2014/main" id="{7A2028DD-B950-496E-AB8B-FD738C6FE9F9}"/>
            </a:ext>
          </a:extLst>
        </xdr:cNvPr>
        <xdr:cNvSpPr/>
      </xdr:nvSpPr>
      <xdr:spPr>
        <a:xfrm>
          <a:off x="19458940" y="102183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161798</xdr:rowOff>
    </xdr:from>
    <xdr:to>
      <xdr:col>112</xdr:col>
      <xdr:colOff>38100</xdr:colOff>
      <xdr:row>61</xdr:row>
      <xdr:rowOff>91948</xdr:rowOff>
    </xdr:to>
    <xdr:sp macro="" textlink="">
      <xdr:nvSpPr>
        <xdr:cNvPr id="599" name="フローチャート: 判断 598">
          <a:extLst>
            <a:ext uri="{FF2B5EF4-FFF2-40B4-BE49-F238E27FC236}">
              <a16:creationId xmlns:a16="http://schemas.microsoft.com/office/drawing/2014/main" id="{1797547B-BCB7-4C08-AC14-34D5E8B41F6E}"/>
            </a:ext>
          </a:extLst>
        </xdr:cNvPr>
        <xdr:cNvSpPr/>
      </xdr:nvSpPr>
      <xdr:spPr>
        <a:xfrm>
          <a:off x="18735040" y="1022019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169570</xdr:rowOff>
    </xdr:from>
    <xdr:to>
      <xdr:col>107</xdr:col>
      <xdr:colOff>101600</xdr:colOff>
      <xdr:row>61</xdr:row>
      <xdr:rowOff>99720</xdr:rowOff>
    </xdr:to>
    <xdr:sp macro="" textlink="">
      <xdr:nvSpPr>
        <xdr:cNvPr id="600" name="フローチャート: 判断 599">
          <a:extLst>
            <a:ext uri="{FF2B5EF4-FFF2-40B4-BE49-F238E27FC236}">
              <a16:creationId xmlns:a16="http://schemas.microsoft.com/office/drawing/2014/main" id="{8104B4D4-3D40-4B2A-8937-7E9D955143BF}"/>
            </a:ext>
          </a:extLst>
        </xdr:cNvPr>
        <xdr:cNvSpPr/>
      </xdr:nvSpPr>
      <xdr:spPr>
        <a:xfrm>
          <a:off x="17937480" y="10227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24181</xdr:rowOff>
    </xdr:from>
    <xdr:to>
      <xdr:col>102</xdr:col>
      <xdr:colOff>165100</xdr:colOff>
      <xdr:row>61</xdr:row>
      <xdr:rowOff>125781</xdr:rowOff>
    </xdr:to>
    <xdr:sp macro="" textlink="">
      <xdr:nvSpPr>
        <xdr:cNvPr id="601" name="フローチャート: 判断 600">
          <a:extLst>
            <a:ext uri="{FF2B5EF4-FFF2-40B4-BE49-F238E27FC236}">
              <a16:creationId xmlns:a16="http://schemas.microsoft.com/office/drawing/2014/main" id="{2BFDA24C-799C-4427-AE46-B7458E3B4E1A}"/>
            </a:ext>
          </a:extLst>
        </xdr:cNvPr>
        <xdr:cNvSpPr/>
      </xdr:nvSpPr>
      <xdr:spPr>
        <a:xfrm>
          <a:off x="17162780" y="1025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40183</xdr:rowOff>
    </xdr:from>
    <xdr:to>
      <xdr:col>98</xdr:col>
      <xdr:colOff>38100</xdr:colOff>
      <xdr:row>61</xdr:row>
      <xdr:rowOff>141783</xdr:rowOff>
    </xdr:to>
    <xdr:sp macro="" textlink="">
      <xdr:nvSpPr>
        <xdr:cNvPr id="602" name="フローチャート: 判断 601">
          <a:extLst>
            <a:ext uri="{FF2B5EF4-FFF2-40B4-BE49-F238E27FC236}">
              <a16:creationId xmlns:a16="http://schemas.microsoft.com/office/drawing/2014/main" id="{E8EF331D-9371-4DE9-B59C-32AF3F4E19EC}"/>
            </a:ext>
          </a:extLst>
        </xdr:cNvPr>
        <xdr:cNvSpPr/>
      </xdr:nvSpPr>
      <xdr:spPr>
        <a:xfrm>
          <a:off x="16388080" y="1026622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6EC566C5-BC15-4710-9624-80875640B2D1}"/>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733F2483-28E7-4B92-8AF4-D9D934EB3108}"/>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6AB22A82-2170-44B5-B400-E9ED2425D045}"/>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7FF6AA2A-FCF7-4198-8FD5-68BE1F1759D6}"/>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CB096774-B0EE-41E3-A038-AA1F9D19EC13}"/>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28753</xdr:rowOff>
    </xdr:from>
    <xdr:to>
      <xdr:col>116</xdr:col>
      <xdr:colOff>114300</xdr:colOff>
      <xdr:row>59</xdr:row>
      <xdr:rowOff>130353</xdr:rowOff>
    </xdr:to>
    <xdr:sp macro="" textlink="">
      <xdr:nvSpPr>
        <xdr:cNvPr id="608" name="楕円 607">
          <a:extLst>
            <a:ext uri="{FF2B5EF4-FFF2-40B4-BE49-F238E27FC236}">
              <a16:creationId xmlns:a16="http://schemas.microsoft.com/office/drawing/2014/main" id="{C99FA0B9-A862-4837-9B3C-A602A486C8A8}"/>
            </a:ext>
          </a:extLst>
        </xdr:cNvPr>
        <xdr:cNvSpPr/>
      </xdr:nvSpPr>
      <xdr:spPr>
        <a:xfrm>
          <a:off x="19458940" y="9919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51630</xdr:rowOff>
    </xdr:from>
    <xdr:ext cx="469744" cy="259045"/>
    <xdr:sp macro="" textlink="">
      <xdr:nvSpPr>
        <xdr:cNvPr id="609" name="【学校施設】&#10;一人当たり面積該当値テキスト">
          <a:extLst>
            <a:ext uri="{FF2B5EF4-FFF2-40B4-BE49-F238E27FC236}">
              <a16:creationId xmlns:a16="http://schemas.microsoft.com/office/drawing/2014/main" id="{AFBCDFB7-1811-4954-BA79-822A98E9270D}"/>
            </a:ext>
          </a:extLst>
        </xdr:cNvPr>
        <xdr:cNvSpPr txBox="1"/>
      </xdr:nvSpPr>
      <xdr:spPr>
        <a:xfrm>
          <a:off x="19547840" y="9774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87275</xdr:rowOff>
    </xdr:from>
    <xdr:to>
      <xdr:col>112</xdr:col>
      <xdr:colOff>38100</xdr:colOff>
      <xdr:row>60</xdr:row>
      <xdr:rowOff>17425</xdr:rowOff>
    </xdr:to>
    <xdr:sp macro="" textlink="">
      <xdr:nvSpPr>
        <xdr:cNvPr id="610" name="楕円 609">
          <a:extLst>
            <a:ext uri="{FF2B5EF4-FFF2-40B4-BE49-F238E27FC236}">
              <a16:creationId xmlns:a16="http://schemas.microsoft.com/office/drawing/2014/main" id="{D595ED61-6F83-4DCF-893A-40B83CE761BA}"/>
            </a:ext>
          </a:extLst>
        </xdr:cNvPr>
        <xdr:cNvSpPr/>
      </xdr:nvSpPr>
      <xdr:spPr>
        <a:xfrm>
          <a:off x="18735040" y="99780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79553</xdr:rowOff>
    </xdr:from>
    <xdr:to>
      <xdr:col>116</xdr:col>
      <xdr:colOff>63500</xdr:colOff>
      <xdr:row>59</xdr:row>
      <xdr:rowOff>138075</xdr:rowOff>
    </xdr:to>
    <xdr:cxnSp macro="">
      <xdr:nvCxnSpPr>
        <xdr:cNvPr id="611" name="直線コネクタ 610">
          <a:extLst>
            <a:ext uri="{FF2B5EF4-FFF2-40B4-BE49-F238E27FC236}">
              <a16:creationId xmlns:a16="http://schemas.microsoft.com/office/drawing/2014/main" id="{36B65DAE-F364-4806-94F4-208DE12D659F}"/>
            </a:ext>
          </a:extLst>
        </xdr:cNvPr>
        <xdr:cNvCxnSpPr/>
      </xdr:nvCxnSpPr>
      <xdr:spPr>
        <a:xfrm flipV="1">
          <a:off x="18778220" y="9970313"/>
          <a:ext cx="731520" cy="58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106934</xdr:rowOff>
    </xdr:from>
    <xdr:to>
      <xdr:col>107</xdr:col>
      <xdr:colOff>101600</xdr:colOff>
      <xdr:row>60</xdr:row>
      <xdr:rowOff>37084</xdr:rowOff>
    </xdr:to>
    <xdr:sp macro="" textlink="">
      <xdr:nvSpPr>
        <xdr:cNvPr id="612" name="楕円 611">
          <a:extLst>
            <a:ext uri="{FF2B5EF4-FFF2-40B4-BE49-F238E27FC236}">
              <a16:creationId xmlns:a16="http://schemas.microsoft.com/office/drawing/2014/main" id="{E22B807A-2A27-450E-99A4-DE75EAF19D0C}"/>
            </a:ext>
          </a:extLst>
        </xdr:cNvPr>
        <xdr:cNvSpPr/>
      </xdr:nvSpPr>
      <xdr:spPr>
        <a:xfrm>
          <a:off x="17937480" y="99976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138075</xdr:rowOff>
    </xdr:from>
    <xdr:to>
      <xdr:col>111</xdr:col>
      <xdr:colOff>177800</xdr:colOff>
      <xdr:row>59</xdr:row>
      <xdr:rowOff>157734</xdr:rowOff>
    </xdr:to>
    <xdr:cxnSp macro="">
      <xdr:nvCxnSpPr>
        <xdr:cNvPr id="613" name="直線コネクタ 612">
          <a:extLst>
            <a:ext uri="{FF2B5EF4-FFF2-40B4-BE49-F238E27FC236}">
              <a16:creationId xmlns:a16="http://schemas.microsoft.com/office/drawing/2014/main" id="{EA1FC293-D253-494A-B280-4E50DABC6E7E}"/>
            </a:ext>
          </a:extLst>
        </xdr:cNvPr>
        <xdr:cNvCxnSpPr/>
      </xdr:nvCxnSpPr>
      <xdr:spPr>
        <a:xfrm flipV="1">
          <a:off x="17988280" y="10028835"/>
          <a:ext cx="789940" cy="1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94132</xdr:rowOff>
    </xdr:from>
    <xdr:to>
      <xdr:col>102</xdr:col>
      <xdr:colOff>165100</xdr:colOff>
      <xdr:row>60</xdr:row>
      <xdr:rowOff>24282</xdr:rowOff>
    </xdr:to>
    <xdr:sp macro="" textlink="">
      <xdr:nvSpPr>
        <xdr:cNvPr id="614" name="楕円 613">
          <a:extLst>
            <a:ext uri="{FF2B5EF4-FFF2-40B4-BE49-F238E27FC236}">
              <a16:creationId xmlns:a16="http://schemas.microsoft.com/office/drawing/2014/main" id="{109137B8-E04C-4875-B781-CF01D0A2B2D2}"/>
            </a:ext>
          </a:extLst>
        </xdr:cNvPr>
        <xdr:cNvSpPr/>
      </xdr:nvSpPr>
      <xdr:spPr>
        <a:xfrm>
          <a:off x="17162780" y="99848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144932</xdr:rowOff>
    </xdr:from>
    <xdr:to>
      <xdr:col>107</xdr:col>
      <xdr:colOff>50800</xdr:colOff>
      <xdr:row>59</xdr:row>
      <xdr:rowOff>157734</xdr:rowOff>
    </xdr:to>
    <xdr:cxnSp macro="">
      <xdr:nvCxnSpPr>
        <xdr:cNvPr id="615" name="直線コネクタ 614">
          <a:extLst>
            <a:ext uri="{FF2B5EF4-FFF2-40B4-BE49-F238E27FC236}">
              <a16:creationId xmlns:a16="http://schemas.microsoft.com/office/drawing/2014/main" id="{38E2D037-DAA5-466D-B93D-09488AD53C2D}"/>
            </a:ext>
          </a:extLst>
        </xdr:cNvPr>
        <xdr:cNvCxnSpPr/>
      </xdr:nvCxnSpPr>
      <xdr:spPr>
        <a:xfrm>
          <a:off x="17213580" y="10035692"/>
          <a:ext cx="7747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107391</xdr:rowOff>
    </xdr:from>
    <xdr:to>
      <xdr:col>98</xdr:col>
      <xdr:colOff>38100</xdr:colOff>
      <xdr:row>60</xdr:row>
      <xdr:rowOff>37541</xdr:rowOff>
    </xdr:to>
    <xdr:sp macro="" textlink="">
      <xdr:nvSpPr>
        <xdr:cNvPr id="616" name="楕円 615">
          <a:extLst>
            <a:ext uri="{FF2B5EF4-FFF2-40B4-BE49-F238E27FC236}">
              <a16:creationId xmlns:a16="http://schemas.microsoft.com/office/drawing/2014/main" id="{C7292F59-1DA8-47FC-9CC0-CC234ECF9075}"/>
            </a:ext>
          </a:extLst>
        </xdr:cNvPr>
        <xdr:cNvSpPr/>
      </xdr:nvSpPr>
      <xdr:spPr>
        <a:xfrm>
          <a:off x="16388080" y="999815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144932</xdr:rowOff>
    </xdr:from>
    <xdr:to>
      <xdr:col>102</xdr:col>
      <xdr:colOff>114300</xdr:colOff>
      <xdr:row>59</xdr:row>
      <xdr:rowOff>158191</xdr:rowOff>
    </xdr:to>
    <xdr:cxnSp macro="">
      <xdr:nvCxnSpPr>
        <xdr:cNvPr id="617" name="直線コネクタ 616">
          <a:extLst>
            <a:ext uri="{FF2B5EF4-FFF2-40B4-BE49-F238E27FC236}">
              <a16:creationId xmlns:a16="http://schemas.microsoft.com/office/drawing/2014/main" id="{E94BBAA6-4DA1-44A9-BDD2-E9A476790781}"/>
            </a:ext>
          </a:extLst>
        </xdr:cNvPr>
        <xdr:cNvCxnSpPr/>
      </xdr:nvCxnSpPr>
      <xdr:spPr>
        <a:xfrm flipV="1">
          <a:off x="16431260" y="10035692"/>
          <a:ext cx="78232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83075</xdr:rowOff>
    </xdr:from>
    <xdr:ext cx="469744" cy="259045"/>
    <xdr:sp macro="" textlink="">
      <xdr:nvSpPr>
        <xdr:cNvPr id="618" name="n_1aveValue【学校施設】&#10;一人当たり面積">
          <a:extLst>
            <a:ext uri="{FF2B5EF4-FFF2-40B4-BE49-F238E27FC236}">
              <a16:creationId xmlns:a16="http://schemas.microsoft.com/office/drawing/2014/main" id="{12B45E9E-FDE7-44D7-8913-51BC3848954C}"/>
            </a:ext>
          </a:extLst>
        </xdr:cNvPr>
        <xdr:cNvSpPr txBox="1"/>
      </xdr:nvSpPr>
      <xdr:spPr>
        <a:xfrm>
          <a:off x="18561127" y="10309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90847</xdr:rowOff>
    </xdr:from>
    <xdr:ext cx="469744" cy="259045"/>
    <xdr:sp macro="" textlink="">
      <xdr:nvSpPr>
        <xdr:cNvPr id="619" name="n_2aveValue【学校施設】&#10;一人当たり面積">
          <a:extLst>
            <a:ext uri="{FF2B5EF4-FFF2-40B4-BE49-F238E27FC236}">
              <a16:creationId xmlns:a16="http://schemas.microsoft.com/office/drawing/2014/main" id="{EF646B66-E02F-4446-B451-3983825D8152}"/>
            </a:ext>
          </a:extLst>
        </xdr:cNvPr>
        <xdr:cNvSpPr txBox="1"/>
      </xdr:nvSpPr>
      <xdr:spPr>
        <a:xfrm>
          <a:off x="17776267" y="10316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116908</xdr:rowOff>
    </xdr:from>
    <xdr:ext cx="469744" cy="259045"/>
    <xdr:sp macro="" textlink="">
      <xdr:nvSpPr>
        <xdr:cNvPr id="620" name="n_3aveValue【学校施設】&#10;一人当たり面積">
          <a:extLst>
            <a:ext uri="{FF2B5EF4-FFF2-40B4-BE49-F238E27FC236}">
              <a16:creationId xmlns:a16="http://schemas.microsoft.com/office/drawing/2014/main" id="{83FDC8A7-B26F-4370-95B8-917801BC6B61}"/>
            </a:ext>
          </a:extLst>
        </xdr:cNvPr>
        <xdr:cNvSpPr txBox="1"/>
      </xdr:nvSpPr>
      <xdr:spPr>
        <a:xfrm>
          <a:off x="17001567" y="10342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132910</xdr:rowOff>
    </xdr:from>
    <xdr:ext cx="469744" cy="259045"/>
    <xdr:sp macro="" textlink="">
      <xdr:nvSpPr>
        <xdr:cNvPr id="621" name="n_4aveValue【学校施設】&#10;一人当たり面積">
          <a:extLst>
            <a:ext uri="{FF2B5EF4-FFF2-40B4-BE49-F238E27FC236}">
              <a16:creationId xmlns:a16="http://schemas.microsoft.com/office/drawing/2014/main" id="{5617B7E3-D271-4D2D-850A-3F918E4556ED}"/>
            </a:ext>
          </a:extLst>
        </xdr:cNvPr>
        <xdr:cNvSpPr txBox="1"/>
      </xdr:nvSpPr>
      <xdr:spPr>
        <a:xfrm>
          <a:off x="16226867" y="10358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33952</xdr:rowOff>
    </xdr:from>
    <xdr:ext cx="469744" cy="259045"/>
    <xdr:sp macro="" textlink="">
      <xdr:nvSpPr>
        <xdr:cNvPr id="622" name="n_1mainValue【学校施設】&#10;一人当たり面積">
          <a:extLst>
            <a:ext uri="{FF2B5EF4-FFF2-40B4-BE49-F238E27FC236}">
              <a16:creationId xmlns:a16="http://schemas.microsoft.com/office/drawing/2014/main" id="{F54BA6BC-F426-401D-A095-9B10A6804A91}"/>
            </a:ext>
          </a:extLst>
        </xdr:cNvPr>
        <xdr:cNvSpPr txBox="1"/>
      </xdr:nvSpPr>
      <xdr:spPr>
        <a:xfrm>
          <a:off x="18561127" y="9757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53611</xdr:rowOff>
    </xdr:from>
    <xdr:ext cx="469744" cy="259045"/>
    <xdr:sp macro="" textlink="">
      <xdr:nvSpPr>
        <xdr:cNvPr id="623" name="n_2mainValue【学校施設】&#10;一人当たり面積">
          <a:extLst>
            <a:ext uri="{FF2B5EF4-FFF2-40B4-BE49-F238E27FC236}">
              <a16:creationId xmlns:a16="http://schemas.microsoft.com/office/drawing/2014/main" id="{397BE466-DE4D-4110-94AC-78941E4A26EE}"/>
            </a:ext>
          </a:extLst>
        </xdr:cNvPr>
        <xdr:cNvSpPr txBox="1"/>
      </xdr:nvSpPr>
      <xdr:spPr>
        <a:xfrm>
          <a:off x="17776267" y="977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40809</xdr:rowOff>
    </xdr:from>
    <xdr:ext cx="469744" cy="259045"/>
    <xdr:sp macro="" textlink="">
      <xdr:nvSpPr>
        <xdr:cNvPr id="624" name="n_3mainValue【学校施設】&#10;一人当たり面積">
          <a:extLst>
            <a:ext uri="{FF2B5EF4-FFF2-40B4-BE49-F238E27FC236}">
              <a16:creationId xmlns:a16="http://schemas.microsoft.com/office/drawing/2014/main" id="{788A6997-C060-4BDE-9570-24EDAFBAE83D}"/>
            </a:ext>
          </a:extLst>
        </xdr:cNvPr>
        <xdr:cNvSpPr txBox="1"/>
      </xdr:nvSpPr>
      <xdr:spPr>
        <a:xfrm>
          <a:off x="17001567" y="9763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54068</xdr:rowOff>
    </xdr:from>
    <xdr:ext cx="469744" cy="259045"/>
    <xdr:sp macro="" textlink="">
      <xdr:nvSpPr>
        <xdr:cNvPr id="625" name="n_4mainValue【学校施設】&#10;一人当たり面積">
          <a:extLst>
            <a:ext uri="{FF2B5EF4-FFF2-40B4-BE49-F238E27FC236}">
              <a16:creationId xmlns:a16="http://schemas.microsoft.com/office/drawing/2014/main" id="{97DEC8E6-C89A-4FB5-AFE2-A0BA57D4359F}"/>
            </a:ext>
          </a:extLst>
        </xdr:cNvPr>
        <xdr:cNvSpPr txBox="1"/>
      </xdr:nvSpPr>
      <xdr:spPr>
        <a:xfrm>
          <a:off x="16226867" y="977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502F11A6-C8AB-4A7D-A789-E9BDF675CBEE}"/>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692959BE-15DF-49F0-A6B1-B1A72B1CE8D9}"/>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9115692A-930B-4BB2-9D15-0B6F334F44F5}"/>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D5013C12-563D-414E-83B5-E66166337947}"/>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29827CF9-ED44-48DD-838B-80968C6033C1}"/>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6BDBDF78-DC53-4475-9843-5C85FF5F11BE}"/>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08D406CA-ADAD-4134-ABE7-2BB8CAC93ED6}"/>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7A919A7E-DDF1-4F36-8722-F156D5E63CF9}"/>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a:extLst>
            <a:ext uri="{FF2B5EF4-FFF2-40B4-BE49-F238E27FC236}">
              <a16:creationId xmlns:a16="http://schemas.microsoft.com/office/drawing/2014/main" id="{080D973C-CA97-432F-939C-0BB301ADD01C}"/>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a:extLst>
            <a:ext uri="{FF2B5EF4-FFF2-40B4-BE49-F238E27FC236}">
              <a16:creationId xmlns:a16="http://schemas.microsoft.com/office/drawing/2014/main" id="{2194BAB3-7B20-41DE-8A6A-314283960A8B}"/>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a:extLst>
            <a:ext uri="{FF2B5EF4-FFF2-40B4-BE49-F238E27FC236}">
              <a16:creationId xmlns:a16="http://schemas.microsoft.com/office/drawing/2014/main" id="{80D3B3DD-AE78-4F68-ABD0-1391C1C3161E}"/>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7" name="直線コネクタ 636">
          <a:extLst>
            <a:ext uri="{FF2B5EF4-FFF2-40B4-BE49-F238E27FC236}">
              <a16:creationId xmlns:a16="http://schemas.microsoft.com/office/drawing/2014/main" id="{D72CAC19-8717-4A4E-81E1-B7233AA7A2D8}"/>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8" name="テキスト ボックス 637">
          <a:extLst>
            <a:ext uri="{FF2B5EF4-FFF2-40B4-BE49-F238E27FC236}">
              <a16:creationId xmlns:a16="http://schemas.microsoft.com/office/drawing/2014/main" id="{FF7E6DF8-0C59-4CEE-8B4F-A1EC6D95FDDE}"/>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9" name="直線コネクタ 638">
          <a:extLst>
            <a:ext uri="{FF2B5EF4-FFF2-40B4-BE49-F238E27FC236}">
              <a16:creationId xmlns:a16="http://schemas.microsoft.com/office/drawing/2014/main" id="{06DBF51B-DA2C-4D15-8642-2CA1D9B5F085}"/>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0" name="テキスト ボックス 639">
          <a:extLst>
            <a:ext uri="{FF2B5EF4-FFF2-40B4-BE49-F238E27FC236}">
              <a16:creationId xmlns:a16="http://schemas.microsoft.com/office/drawing/2014/main" id="{A17A61D0-A32F-40F0-AADC-061585F1A80A}"/>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1" name="直線コネクタ 640">
          <a:extLst>
            <a:ext uri="{FF2B5EF4-FFF2-40B4-BE49-F238E27FC236}">
              <a16:creationId xmlns:a16="http://schemas.microsoft.com/office/drawing/2014/main" id="{DAA798BA-AAC2-4665-8AE0-89040D7184FC}"/>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2" name="テキスト ボックス 641">
          <a:extLst>
            <a:ext uri="{FF2B5EF4-FFF2-40B4-BE49-F238E27FC236}">
              <a16:creationId xmlns:a16="http://schemas.microsoft.com/office/drawing/2014/main" id="{DF744D93-8B47-43B8-9EBD-B350B4E38E5C}"/>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3" name="直線コネクタ 642">
          <a:extLst>
            <a:ext uri="{FF2B5EF4-FFF2-40B4-BE49-F238E27FC236}">
              <a16:creationId xmlns:a16="http://schemas.microsoft.com/office/drawing/2014/main" id="{5522F341-852A-439F-A467-1D81FDBDD346}"/>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4" name="テキスト ボックス 643">
          <a:extLst>
            <a:ext uri="{FF2B5EF4-FFF2-40B4-BE49-F238E27FC236}">
              <a16:creationId xmlns:a16="http://schemas.microsoft.com/office/drawing/2014/main" id="{C44A30D6-27B1-4AD7-95DA-71F278B7ED31}"/>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5" name="直線コネクタ 644">
          <a:extLst>
            <a:ext uri="{FF2B5EF4-FFF2-40B4-BE49-F238E27FC236}">
              <a16:creationId xmlns:a16="http://schemas.microsoft.com/office/drawing/2014/main" id="{2ABD2F49-11D5-41DF-A046-36EBA0EDFF7E}"/>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6" name="テキスト ボックス 645">
          <a:extLst>
            <a:ext uri="{FF2B5EF4-FFF2-40B4-BE49-F238E27FC236}">
              <a16:creationId xmlns:a16="http://schemas.microsoft.com/office/drawing/2014/main" id="{265F7D15-544C-47B4-A1E9-EAC0F05BB73C}"/>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7" name="直線コネクタ 646">
          <a:extLst>
            <a:ext uri="{FF2B5EF4-FFF2-40B4-BE49-F238E27FC236}">
              <a16:creationId xmlns:a16="http://schemas.microsoft.com/office/drawing/2014/main" id="{320FC927-64F2-4F08-A61E-19EFB116D526}"/>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8" name="テキスト ボックス 647">
          <a:extLst>
            <a:ext uri="{FF2B5EF4-FFF2-40B4-BE49-F238E27FC236}">
              <a16:creationId xmlns:a16="http://schemas.microsoft.com/office/drawing/2014/main" id="{AEA573AD-9632-44A1-9912-53135BE9CFFA}"/>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9" name="直線コネクタ 648">
          <a:extLst>
            <a:ext uri="{FF2B5EF4-FFF2-40B4-BE49-F238E27FC236}">
              <a16:creationId xmlns:a16="http://schemas.microsoft.com/office/drawing/2014/main" id="{1528A0D8-1164-472C-9C18-F7D72BCCEFE2}"/>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0" name="【児童館】&#10;有形固定資産減価償却率グラフ枠">
          <a:extLst>
            <a:ext uri="{FF2B5EF4-FFF2-40B4-BE49-F238E27FC236}">
              <a16:creationId xmlns:a16="http://schemas.microsoft.com/office/drawing/2014/main" id="{E5DAA68E-D1F1-4CDB-A49D-F64771E63667}"/>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105048</xdr:rowOff>
    </xdr:from>
    <xdr:to>
      <xdr:col>85</xdr:col>
      <xdr:colOff>126364</xdr:colOff>
      <xdr:row>86</xdr:row>
      <xdr:rowOff>168729</xdr:rowOff>
    </xdr:to>
    <xdr:cxnSp macro="">
      <xdr:nvCxnSpPr>
        <xdr:cNvPr id="651" name="直線コネクタ 650">
          <a:extLst>
            <a:ext uri="{FF2B5EF4-FFF2-40B4-BE49-F238E27FC236}">
              <a16:creationId xmlns:a16="http://schemas.microsoft.com/office/drawing/2014/main" id="{42015541-AACB-470E-A4BE-000DF268AD87}"/>
            </a:ext>
          </a:extLst>
        </xdr:cNvPr>
        <xdr:cNvCxnSpPr/>
      </xdr:nvCxnSpPr>
      <xdr:spPr>
        <a:xfrm flipV="1">
          <a:off x="14375764" y="13180968"/>
          <a:ext cx="0" cy="1404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2" name="【児童館】&#10;有形固定資産減価償却率最小値テキスト">
          <a:extLst>
            <a:ext uri="{FF2B5EF4-FFF2-40B4-BE49-F238E27FC236}">
              <a16:creationId xmlns:a16="http://schemas.microsoft.com/office/drawing/2014/main" id="{2E47BBAE-25EF-4ACD-AF16-3C2E0BB0EC88}"/>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3" name="直線コネクタ 652">
          <a:extLst>
            <a:ext uri="{FF2B5EF4-FFF2-40B4-BE49-F238E27FC236}">
              <a16:creationId xmlns:a16="http://schemas.microsoft.com/office/drawing/2014/main" id="{04A12BF1-1EF6-44EB-AEB0-1913B0A2BE4F}"/>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51725</xdr:rowOff>
    </xdr:from>
    <xdr:ext cx="405111" cy="259045"/>
    <xdr:sp macro="" textlink="">
      <xdr:nvSpPr>
        <xdr:cNvPr id="654" name="【児童館】&#10;有形固定資産減価償却率最大値テキスト">
          <a:extLst>
            <a:ext uri="{FF2B5EF4-FFF2-40B4-BE49-F238E27FC236}">
              <a16:creationId xmlns:a16="http://schemas.microsoft.com/office/drawing/2014/main" id="{E74189D4-DE27-4851-B9C7-14558862D6B9}"/>
            </a:ext>
          </a:extLst>
        </xdr:cNvPr>
        <xdr:cNvSpPr txBox="1"/>
      </xdr:nvSpPr>
      <xdr:spPr>
        <a:xfrm>
          <a:off x="14414500" y="12960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105048</xdr:rowOff>
    </xdr:from>
    <xdr:to>
      <xdr:col>86</xdr:col>
      <xdr:colOff>25400</xdr:colOff>
      <xdr:row>78</xdr:row>
      <xdr:rowOff>105048</xdr:rowOff>
    </xdr:to>
    <xdr:cxnSp macro="">
      <xdr:nvCxnSpPr>
        <xdr:cNvPr id="655" name="直線コネクタ 654">
          <a:extLst>
            <a:ext uri="{FF2B5EF4-FFF2-40B4-BE49-F238E27FC236}">
              <a16:creationId xmlns:a16="http://schemas.microsoft.com/office/drawing/2014/main" id="{341874CD-3483-455A-97FF-9EC4BE00EA60}"/>
            </a:ext>
          </a:extLst>
        </xdr:cNvPr>
        <xdr:cNvCxnSpPr/>
      </xdr:nvCxnSpPr>
      <xdr:spPr>
        <a:xfrm>
          <a:off x="14287500" y="131809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55534</xdr:rowOff>
    </xdr:from>
    <xdr:ext cx="405111" cy="259045"/>
    <xdr:sp macro="" textlink="">
      <xdr:nvSpPr>
        <xdr:cNvPr id="656" name="【児童館】&#10;有形固定資産減価償却率平均値テキスト">
          <a:extLst>
            <a:ext uri="{FF2B5EF4-FFF2-40B4-BE49-F238E27FC236}">
              <a16:creationId xmlns:a16="http://schemas.microsoft.com/office/drawing/2014/main" id="{93219471-EEFD-4B0C-B392-E4A1F9C0024C}"/>
            </a:ext>
          </a:extLst>
        </xdr:cNvPr>
        <xdr:cNvSpPr txBox="1"/>
      </xdr:nvSpPr>
      <xdr:spPr>
        <a:xfrm>
          <a:off x="14414500" y="138020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77107</xdr:rowOff>
    </xdr:from>
    <xdr:to>
      <xdr:col>85</xdr:col>
      <xdr:colOff>177800</xdr:colOff>
      <xdr:row>83</xdr:row>
      <xdr:rowOff>7257</xdr:rowOff>
    </xdr:to>
    <xdr:sp macro="" textlink="">
      <xdr:nvSpPr>
        <xdr:cNvPr id="657" name="フローチャート: 判断 656">
          <a:extLst>
            <a:ext uri="{FF2B5EF4-FFF2-40B4-BE49-F238E27FC236}">
              <a16:creationId xmlns:a16="http://schemas.microsoft.com/office/drawing/2014/main" id="{8AAF576C-472A-4F1A-97B4-1CDD9BECF652}"/>
            </a:ext>
          </a:extLst>
        </xdr:cNvPr>
        <xdr:cNvSpPr/>
      </xdr:nvSpPr>
      <xdr:spPr>
        <a:xfrm>
          <a:off x="14325600" y="1382358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46082</xdr:rowOff>
    </xdr:from>
    <xdr:to>
      <xdr:col>81</xdr:col>
      <xdr:colOff>101600</xdr:colOff>
      <xdr:row>82</xdr:row>
      <xdr:rowOff>147682</xdr:rowOff>
    </xdr:to>
    <xdr:sp macro="" textlink="">
      <xdr:nvSpPr>
        <xdr:cNvPr id="658" name="フローチャート: 判断 657">
          <a:extLst>
            <a:ext uri="{FF2B5EF4-FFF2-40B4-BE49-F238E27FC236}">
              <a16:creationId xmlns:a16="http://schemas.microsoft.com/office/drawing/2014/main" id="{5E99BEE8-904D-4F8A-B507-D6BEE3B3424F}"/>
            </a:ext>
          </a:extLst>
        </xdr:cNvPr>
        <xdr:cNvSpPr/>
      </xdr:nvSpPr>
      <xdr:spPr>
        <a:xfrm>
          <a:off x="13578840" y="13792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6894</xdr:rowOff>
    </xdr:from>
    <xdr:to>
      <xdr:col>76</xdr:col>
      <xdr:colOff>165100</xdr:colOff>
      <xdr:row>82</xdr:row>
      <xdr:rowOff>108494</xdr:rowOff>
    </xdr:to>
    <xdr:sp macro="" textlink="">
      <xdr:nvSpPr>
        <xdr:cNvPr id="659" name="フローチャート: 判断 658">
          <a:extLst>
            <a:ext uri="{FF2B5EF4-FFF2-40B4-BE49-F238E27FC236}">
              <a16:creationId xmlns:a16="http://schemas.microsoft.com/office/drawing/2014/main" id="{1FB4CDCF-CC18-4352-AF00-2E5796058EED}"/>
            </a:ext>
          </a:extLst>
        </xdr:cNvPr>
        <xdr:cNvSpPr/>
      </xdr:nvSpPr>
      <xdr:spPr>
        <a:xfrm>
          <a:off x="12804140" y="1375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153851</xdr:rowOff>
    </xdr:from>
    <xdr:to>
      <xdr:col>72</xdr:col>
      <xdr:colOff>38100</xdr:colOff>
      <xdr:row>82</xdr:row>
      <xdr:rowOff>84001</xdr:rowOff>
    </xdr:to>
    <xdr:sp macro="" textlink="">
      <xdr:nvSpPr>
        <xdr:cNvPr id="660" name="フローチャート: 判断 659">
          <a:extLst>
            <a:ext uri="{FF2B5EF4-FFF2-40B4-BE49-F238E27FC236}">
              <a16:creationId xmlns:a16="http://schemas.microsoft.com/office/drawing/2014/main" id="{B44DF92A-054D-461A-AC02-61B59B0CD106}"/>
            </a:ext>
          </a:extLst>
        </xdr:cNvPr>
        <xdr:cNvSpPr/>
      </xdr:nvSpPr>
      <xdr:spPr>
        <a:xfrm>
          <a:off x="12029440" y="1373269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137523</xdr:rowOff>
    </xdr:from>
    <xdr:to>
      <xdr:col>67</xdr:col>
      <xdr:colOff>101600</xdr:colOff>
      <xdr:row>82</xdr:row>
      <xdr:rowOff>67673</xdr:rowOff>
    </xdr:to>
    <xdr:sp macro="" textlink="">
      <xdr:nvSpPr>
        <xdr:cNvPr id="661" name="フローチャート: 判断 660">
          <a:extLst>
            <a:ext uri="{FF2B5EF4-FFF2-40B4-BE49-F238E27FC236}">
              <a16:creationId xmlns:a16="http://schemas.microsoft.com/office/drawing/2014/main" id="{2DA78433-1191-4FCE-ACC9-017832DB5CE6}"/>
            </a:ext>
          </a:extLst>
        </xdr:cNvPr>
        <xdr:cNvSpPr/>
      </xdr:nvSpPr>
      <xdr:spPr>
        <a:xfrm>
          <a:off x="11231880" y="137163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40578C8D-C8A2-4409-833A-FA77C6EEB706}"/>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DB2942F3-7402-4A30-90E1-380EC883FA75}"/>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6F2598F7-D0AC-4EFC-BB7C-59B87EA91163}"/>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4E79B78A-9F15-4DC8-94E6-2F9D87123513}"/>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5C158D3F-F492-4882-8A3E-CBC49B04B048}"/>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83638</xdr:rowOff>
    </xdr:from>
    <xdr:to>
      <xdr:col>85</xdr:col>
      <xdr:colOff>177800</xdr:colOff>
      <xdr:row>82</xdr:row>
      <xdr:rowOff>13788</xdr:rowOff>
    </xdr:to>
    <xdr:sp macro="" textlink="">
      <xdr:nvSpPr>
        <xdr:cNvPr id="667" name="楕円 666">
          <a:extLst>
            <a:ext uri="{FF2B5EF4-FFF2-40B4-BE49-F238E27FC236}">
              <a16:creationId xmlns:a16="http://schemas.microsoft.com/office/drawing/2014/main" id="{597D494C-2347-49CF-A34C-838B0A8E931E}"/>
            </a:ext>
          </a:extLst>
        </xdr:cNvPr>
        <xdr:cNvSpPr/>
      </xdr:nvSpPr>
      <xdr:spPr>
        <a:xfrm>
          <a:off x="14325600" y="13662478"/>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106515</xdr:rowOff>
    </xdr:from>
    <xdr:ext cx="405111" cy="259045"/>
    <xdr:sp macro="" textlink="">
      <xdr:nvSpPr>
        <xdr:cNvPr id="668" name="【児童館】&#10;有形固定資産減価償却率該当値テキスト">
          <a:extLst>
            <a:ext uri="{FF2B5EF4-FFF2-40B4-BE49-F238E27FC236}">
              <a16:creationId xmlns:a16="http://schemas.microsoft.com/office/drawing/2014/main" id="{D9C97ECB-2090-4808-AF70-B573A7FFF2C2}"/>
            </a:ext>
          </a:extLst>
        </xdr:cNvPr>
        <xdr:cNvSpPr txBox="1"/>
      </xdr:nvSpPr>
      <xdr:spPr>
        <a:xfrm>
          <a:off x="14414500" y="13517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41184</xdr:rowOff>
    </xdr:from>
    <xdr:to>
      <xdr:col>81</xdr:col>
      <xdr:colOff>101600</xdr:colOff>
      <xdr:row>81</xdr:row>
      <xdr:rowOff>142784</xdr:rowOff>
    </xdr:to>
    <xdr:sp macro="" textlink="">
      <xdr:nvSpPr>
        <xdr:cNvPr id="669" name="楕円 668">
          <a:extLst>
            <a:ext uri="{FF2B5EF4-FFF2-40B4-BE49-F238E27FC236}">
              <a16:creationId xmlns:a16="http://schemas.microsoft.com/office/drawing/2014/main" id="{71DD95A2-B14F-44E9-B781-08B1B3E75CBE}"/>
            </a:ext>
          </a:extLst>
        </xdr:cNvPr>
        <xdr:cNvSpPr/>
      </xdr:nvSpPr>
      <xdr:spPr>
        <a:xfrm>
          <a:off x="13578840" y="1362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91984</xdr:rowOff>
    </xdr:from>
    <xdr:to>
      <xdr:col>85</xdr:col>
      <xdr:colOff>127000</xdr:colOff>
      <xdr:row>81</xdr:row>
      <xdr:rowOff>134438</xdr:rowOff>
    </xdr:to>
    <xdr:cxnSp macro="">
      <xdr:nvCxnSpPr>
        <xdr:cNvPr id="670" name="直線コネクタ 669">
          <a:extLst>
            <a:ext uri="{FF2B5EF4-FFF2-40B4-BE49-F238E27FC236}">
              <a16:creationId xmlns:a16="http://schemas.microsoft.com/office/drawing/2014/main" id="{E30DB8EF-6B86-4AB7-9678-CAC11053DC0E}"/>
            </a:ext>
          </a:extLst>
        </xdr:cNvPr>
        <xdr:cNvCxnSpPr/>
      </xdr:nvCxnSpPr>
      <xdr:spPr>
        <a:xfrm>
          <a:off x="13629640" y="13670824"/>
          <a:ext cx="74676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1995</xdr:rowOff>
    </xdr:from>
    <xdr:to>
      <xdr:col>76</xdr:col>
      <xdr:colOff>165100</xdr:colOff>
      <xdr:row>81</xdr:row>
      <xdr:rowOff>103595</xdr:rowOff>
    </xdr:to>
    <xdr:sp macro="" textlink="">
      <xdr:nvSpPr>
        <xdr:cNvPr id="671" name="楕円 670">
          <a:extLst>
            <a:ext uri="{FF2B5EF4-FFF2-40B4-BE49-F238E27FC236}">
              <a16:creationId xmlns:a16="http://schemas.microsoft.com/office/drawing/2014/main" id="{DDA13785-1AA2-4B29-AAE0-664ED5143000}"/>
            </a:ext>
          </a:extLst>
        </xdr:cNvPr>
        <xdr:cNvSpPr/>
      </xdr:nvSpPr>
      <xdr:spPr>
        <a:xfrm>
          <a:off x="12804140" y="1358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52795</xdr:rowOff>
    </xdr:from>
    <xdr:to>
      <xdr:col>81</xdr:col>
      <xdr:colOff>50800</xdr:colOff>
      <xdr:row>81</xdr:row>
      <xdr:rowOff>91984</xdr:rowOff>
    </xdr:to>
    <xdr:cxnSp macro="">
      <xdr:nvCxnSpPr>
        <xdr:cNvPr id="672" name="直線コネクタ 671">
          <a:extLst>
            <a:ext uri="{FF2B5EF4-FFF2-40B4-BE49-F238E27FC236}">
              <a16:creationId xmlns:a16="http://schemas.microsoft.com/office/drawing/2014/main" id="{6A3D26B1-BDA4-4BC9-9936-7B1D6E3C6647}"/>
            </a:ext>
          </a:extLst>
        </xdr:cNvPr>
        <xdr:cNvCxnSpPr/>
      </xdr:nvCxnSpPr>
      <xdr:spPr>
        <a:xfrm>
          <a:off x="12854940" y="13631635"/>
          <a:ext cx="7747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77107</xdr:rowOff>
    </xdr:from>
    <xdr:to>
      <xdr:col>72</xdr:col>
      <xdr:colOff>38100</xdr:colOff>
      <xdr:row>84</xdr:row>
      <xdr:rowOff>7257</xdr:rowOff>
    </xdr:to>
    <xdr:sp macro="" textlink="">
      <xdr:nvSpPr>
        <xdr:cNvPr id="673" name="楕円 672">
          <a:extLst>
            <a:ext uri="{FF2B5EF4-FFF2-40B4-BE49-F238E27FC236}">
              <a16:creationId xmlns:a16="http://schemas.microsoft.com/office/drawing/2014/main" id="{7EEBE1AF-C101-4794-9C85-292458CB3E31}"/>
            </a:ext>
          </a:extLst>
        </xdr:cNvPr>
        <xdr:cNvSpPr/>
      </xdr:nvSpPr>
      <xdr:spPr>
        <a:xfrm>
          <a:off x="12029440" y="1399122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52795</xdr:rowOff>
    </xdr:from>
    <xdr:to>
      <xdr:col>76</xdr:col>
      <xdr:colOff>114300</xdr:colOff>
      <xdr:row>83</xdr:row>
      <xdr:rowOff>127907</xdr:rowOff>
    </xdr:to>
    <xdr:cxnSp macro="">
      <xdr:nvCxnSpPr>
        <xdr:cNvPr id="674" name="直線コネクタ 673">
          <a:extLst>
            <a:ext uri="{FF2B5EF4-FFF2-40B4-BE49-F238E27FC236}">
              <a16:creationId xmlns:a16="http://schemas.microsoft.com/office/drawing/2014/main" id="{7EB4B6BF-B3C5-4B15-8241-9AAFDD0449FE}"/>
            </a:ext>
          </a:extLst>
        </xdr:cNvPr>
        <xdr:cNvCxnSpPr/>
      </xdr:nvCxnSpPr>
      <xdr:spPr>
        <a:xfrm flipV="1">
          <a:off x="12072620" y="13631635"/>
          <a:ext cx="782320" cy="410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127726</xdr:rowOff>
    </xdr:from>
    <xdr:to>
      <xdr:col>67</xdr:col>
      <xdr:colOff>101600</xdr:colOff>
      <xdr:row>81</xdr:row>
      <xdr:rowOff>57876</xdr:rowOff>
    </xdr:to>
    <xdr:sp macro="" textlink="">
      <xdr:nvSpPr>
        <xdr:cNvPr id="675" name="楕円 674">
          <a:extLst>
            <a:ext uri="{FF2B5EF4-FFF2-40B4-BE49-F238E27FC236}">
              <a16:creationId xmlns:a16="http://schemas.microsoft.com/office/drawing/2014/main" id="{12128150-3992-4F0B-8149-594AB4DCF1D1}"/>
            </a:ext>
          </a:extLst>
        </xdr:cNvPr>
        <xdr:cNvSpPr/>
      </xdr:nvSpPr>
      <xdr:spPr>
        <a:xfrm>
          <a:off x="11231880" y="135389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7076</xdr:rowOff>
    </xdr:from>
    <xdr:to>
      <xdr:col>71</xdr:col>
      <xdr:colOff>177800</xdr:colOff>
      <xdr:row>83</xdr:row>
      <xdr:rowOff>127907</xdr:rowOff>
    </xdr:to>
    <xdr:cxnSp macro="">
      <xdr:nvCxnSpPr>
        <xdr:cNvPr id="676" name="直線コネクタ 675">
          <a:extLst>
            <a:ext uri="{FF2B5EF4-FFF2-40B4-BE49-F238E27FC236}">
              <a16:creationId xmlns:a16="http://schemas.microsoft.com/office/drawing/2014/main" id="{CE01720F-1BB4-4D8B-ABCB-501EDA71BB94}"/>
            </a:ext>
          </a:extLst>
        </xdr:cNvPr>
        <xdr:cNvCxnSpPr/>
      </xdr:nvCxnSpPr>
      <xdr:spPr>
        <a:xfrm>
          <a:off x="11282680" y="13585916"/>
          <a:ext cx="789940" cy="456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138809</xdr:rowOff>
    </xdr:from>
    <xdr:ext cx="405111" cy="259045"/>
    <xdr:sp macro="" textlink="">
      <xdr:nvSpPr>
        <xdr:cNvPr id="677" name="n_1aveValue【児童館】&#10;有形固定資産減価償却率">
          <a:extLst>
            <a:ext uri="{FF2B5EF4-FFF2-40B4-BE49-F238E27FC236}">
              <a16:creationId xmlns:a16="http://schemas.microsoft.com/office/drawing/2014/main" id="{D6684C1C-5417-4742-B620-253A3B467B91}"/>
            </a:ext>
          </a:extLst>
        </xdr:cNvPr>
        <xdr:cNvSpPr txBox="1"/>
      </xdr:nvSpPr>
      <xdr:spPr>
        <a:xfrm>
          <a:off x="13437244" y="13885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99621</xdr:rowOff>
    </xdr:from>
    <xdr:ext cx="405111" cy="259045"/>
    <xdr:sp macro="" textlink="">
      <xdr:nvSpPr>
        <xdr:cNvPr id="678" name="n_2aveValue【児童館】&#10;有形固定資産減価償却率">
          <a:extLst>
            <a:ext uri="{FF2B5EF4-FFF2-40B4-BE49-F238E27FC236}">
              <a16:creationId xmlns:a16="http://schemas.microsoft.com/office/drawing/2014/main" id="{D7DCD891-4361-4B72-95D1-C574332BF725}"/>
            </a:ext>
          </a:extLst>
        </xdr:cNvPr>
        <xdr:cNvSpPr txBox="1"/>
      </xdr:nvSpPr>
      <xdr:spPr>
        <a:xfrm>
          <a:off x="12675244" y="13846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100528</xdr:rowOff>
    </xdr:from>
    <xdr:ext cx="405111" cy="259045"/>
    <xdr:sp macro="" textlink="">
      <xdr:nvSpPr>
        <xdr:cNvPr id="679" name="n_3aveValue【児童館】&#10;有形固定資産減価償却率">
          <a:extLst>
            <a:ext uri="{FF2B5EF4-FFF2-40B4-BE49-F238E27FC236}">
              <a16:creationId xmlns:a16="http://schemas.microsoft.com/office/drawing/2014/main" id="{427919E0-D902-497E-A041-CD0C6473E31C}"/>
            </a:ext>
          </a:extLst>
        </xdr:cNvPr>
        <xdr:cNvSpPr txBox="1"/>
      </xdr:nvSpPr>
      <xdr:spPr>
        <a:xfrm>
          <a:off x="11900544" y="13511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58800</xdr:rowOff>
    </xdr:from>
    <xdr:ext cx="405111" cy="259045"/>
    <xdr:sp macro="" textlink="">
      <xdr:nvSpPr>
        <xdr:cNvPr id="680" name="n_4aveValue【児童館】&#10;有形固定資産減価償却率">
          <a:extLst>
            <a:ext uri="{FF2B5EF4-FFF2-40B4-BE49-F238E27FC236}">
              <a16:creationId xmlns:a16="http://schemas.microsoft.com/office/drawing/2014/main" id="{BF93AAD4-8D03-433A-95E5-E599E016950E}"/>
            </a:ext>
          </a:extLst>
        </xdr:cNvPr>
        <xdr:cNvSpPr txBox="1"/>
      </xdr:nvSpPr>
      <xdr:spPr>
        <a:xfrm>
          <a:off x="11102984" y="13805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159311</xdr:rowOff>
    </xdr:from>
    <xdr:ext cx="405111" cy="259045"/>
    <xdr:sp macro="" textlink="">
      <xdr:nvSpPr>
        <xdr:cNvPr id="681" name="n_1mainValue【児童館】&#10;有形固定資産減価償却率">
          <a:extLst>
            <a:ext uri="{FF2B5EF4-FFF2-40B4-BE49-F238E27FC236}">
              <a16:creationId xmlns:a16="http://schemas.microsoft.com/office/drawing/2014/main" id="{A5394B64-39FA-4A9F-9B77-EA548B81DC61}"/>
            </a:ext>
          </a:extLst>
        </xdr:cNvPr>
        <xdr:cNvSpPr txBox="1"/>
      </xdr:nvSpPr>
      <xdr:spPr>
        <a:xfrm>
          <a:off x="13437244" y="13402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120122</xdr:rowOff>
    </xdr:from>
    <xdr:ext cx="405111" cy="259045"/>
    <xdr:sp macro="" textlink="">
      <xdr:nvSpPr>
        <xdr:cNvPr id="682" name="n_2mainValue【児童館】&#10;有形固定資産減価償却率">
          <a:extLst>
            <a:ext uri="{FF2B5EF4-FFF2-40B4-BE49-F238E27FC236}">
              <a16:creationId xmlns:a16="http://schemas.microsoft.com/office/drawing/2014/main" id="{973ABE0B-103E-49EB-AF2F-FFB92D82E423}"/>
            </a:ext>
          </a:extLst>
        </xdr:cNvPr>
        <xdr:cNvSpPr txBox="1"/>
      </xdr:nvSpPr>
      <xdr:spPr>
        <a:xfrm>
          <a:off x="12675244" y="1336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169834</xdr:rowOff>
    </xdr:from>
    <xdr:ext cx="405111" cy="259045"/>
    <xdr:sp macro="" textlink="">
      <xdr:nvSpPr>
        <xdr:cNvPr id="683" name="n_3mainValue【児童館】&#10;有形固定資産減価償却率">
          <a:extLst>
            <a:ext uri="{FF2B5EF4-FFF2-40B4-BE49-F238E27FC236}">
              <a16:creationId xmlns:a16="http://schemas.microsoft.com/office/drawing/2014/main" id="{F8557505-CCAB-41DB-A81C-A31DE3B2DA14}"/>
            </a:ext>
          </a:extLst>
        </xdr:cNvPr>
        <xdr:cNvSpPr txBox="1"/>
      </xdr:nvSpPr>
      <xdr:spPr>
        <a:xfrm>
          <a:off x="11900544" y="14083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74403</xdr:rowOff>
    </xdr:from>
    <xdr:ext cx="405111" cy="259045"/>
    <xdr:sp macro="" textlink="">
      <xdr:nvSpPr>
        <xdr:cNvPr id="684" name="n_4mainValue【児童館】&#10;有形固定資産減価償却率">
          <a:extLst>
            <a:ext uri="{FF2B5EF4-FFF2-40B4-BE49-F238E27FC236}">
              <a16:creationId xmlns:a16="http://schemas.microsoft.com/office/drawing/2014/main" id="{8311540F-ED36-425D-BBAD-FCFD9C55FCF5}"/>
            </a:ext>
          </a:extLst>
        </xdr:cNvPr>
        <xdr:cNvSpPr txBox="1"/>
      </xdr:nvSpPr>
      <xdr:spPr>
        <a:xfrm>
          <a:off x="11102984" y="1331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a:extLst>
            <a:ext uri="{FF2B5EF4-FFF2-40B4-BE49-F238E27FC236}">
              <a16:creationId xmlns:a16="http://schemas.microsoft.com/office/drawing/2014/main" id="{C4B70981-26C6-4045-9659-210AF3E1AB9C}"/>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a:extLst>
            <a:ext uri="{FF2B5EF4-FFF2-40B4-BE49-F238E27FC236}">
              <a16:creationId xmlns:a16="http://schemas.microsoft.com/office/drawing/2014/main" id="{06002587-5A98-41CD-9F33-3FC734AFDA07}"/>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a:extLst>
            <a:ext uri="{FF2B5EF4-FFF2-40B4-BE49-F238E27FC236}">
              <a16:creationId xmlns:a16="http://schemas.microsoft.com/office/drawing/2014/main" id="{79CCF354-E2C1-465E-8149-F2F2024B0DC3}"/>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a:extLst>
            <a:ext uri="{FF2B5EF4-FFF2-40B4-BE49-F238E27FC236}">
              <a16:creationId xmlns:a16="http://schemas.microsoft.com/office/drawing/2014/main" id="{F4B07BFC-2AFC-4FDA-BBF6-C94B3448CA43}"/>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a:extLst>
            <a:ext uri="{FF2B5EF4-FFF2-40B4-BE49-F238E27FC236}">
              <a16:creationId xmlns:a16="http://schemas.microsoft.com/office/drawing/2014/main" id="{D0ED24D2-43F8-4E88-90D9-124D4D821B0E}"/>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a:extLst>
            <a:ext uri="{FF2B5EF4-FFF2-40B4-BE49-F238E27FC236}">
              <a16:creationId xmlns:a16="http://schemas.microsoft.com/office/drawing/2014/main" id="{AEB50E69-164D-411B-A255-DC690B8DFF0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a:extLst>
            <a:ext uri="{FF2B5EF4-FFF2-40B4-BE49-F238E27FC236}">
              <a16:creationId xmlns:a16="http://schemas.microsoft.com/office/drawing/2014/main" id="{DBFBAB5F-69A0-4540-9BF9-A9EA40B7181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a:extLst>
            <a:ext uri="{FF2B5EF4-FFF2-40B4-BE49-F238E27FC236}">
              <a16:creationId xmlns:a16="http://schemas.microsoft.com/office/drawing/2014/main" id="{04C62BB3-7ED7-4335-A7A0-F8D6857A70B1}"/>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a:extLst>
            <a:ext uri="{FF2B5EF4-FFF2-40B4-BE49-F238E27FC236}">
              <a16:creationId xmlns:a16="http://schemas.microsoft.com/office/drawing/2014/main" id="{B6A1A691-3A27-4518-83C8-9F671E543D90}"/>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a:extLst>
            <a:ext uri="{FF2B5EF4-FFF2-40B4-BE49-F238E27FC236}">
              <a16:creationId xmlns:a16="http://schemas.microsoft.com/office/drawing/2014/main" id="{5DAF9526-5FED-48D8-AF0A-243150CA1E87}"/>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5" name="直線コネクタ 694">
          <a:extLst>
            <a:ext uri="{FF2B5EF4-FFF2-40B4-BE49-F238E27FC236}">
              <a16:creationId xmlns:a16="http://schemas.microsoft.com/office/drawing/2014/main" id="{B7E04821-7938-4BE3-B241-CCB656983FF5}"/>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6" name="テキスト ボックス 695">
          <a:extLst>
            <a:ext uri="{FF2B5EF4-FFF2-40B4-BE49-F238E27FC236}">
              <a16:creationId xmlns:a16="http://schemas.microsoft.com/office/drawing/2014/main" id="{17E095F9-7F2E-4559-9E6E-73B00D41111A}"/>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7" name="直線コネクタ 696">
          <a:extLst>
            <a:ext uri="{FF2B5EF4-FFF2-40B4-BE49-F238E27FC236}">
              <a16:creationId xmlns:a16="http://schemas.microsoft.com/office/drawing/2014/main" id="{08325BB9-55FE-4375-B022-CDB0DE5723F0}"/>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8" name="テキスト ボックス 697">
          <a:extLst>
            <a:ext uri="{FF2B5EF4-FFF2-40B4-BE49-F238E27FC236}">
              <a16:creationId xmlns:a16="http://schemas.microsoft.com/office/drawing/2014/main" id="{CC0B279C-FC34-4CC3-8339-5F381734D5D6}"/>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9" name="直線コネクタ 698">
          <a:extLst>
            <a:ext uri="{FF2B5EF4-FFF2-40B4-BE49-F238E27FC236}">
              <a16:creationId xmlns:a16="http://schemas.microsoft.com/office/drawing/2014/main" id="{449E5E5A-0637-44F0-ABAD-CE724BFF5B67}"/>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0" name="テキスト ボックス 699">
          <a:extLst>
            <a:ext uri="{FF2B5EF4-FFF2-40B4-BE49-F238E27FC236}">
              <a16:creationId xmlns:a16="http://schemas.microsoft.com/office/drawing/2014/main" id="{450D55EB-6F53-4AE8-8F6A-81C1AA85E671}"/>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1" name="直線コネクタ 700">
          <a:extLst>
            <a:ext uri="{FF2B5EF4-FFF2-40B4-BE49-F238E27FC236}">
              <a16:creationId xmlns:a16="http://schemas.microsoft.com/office/drawing/2014/main" id="{BB4172C6-A6EB-449D-9EF1-739DAF44B596}"/>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2" name="テキスト ボックス 701">
          <a:extLst>
            <a:ext uri="{FF2B5EF4-FFF2-40B4-BE49-F238E27FC236}">
              <a16:creationId xmlns:a16="http://schemas.microsoft.com/office/drawing/2014/main" id="{6D678A39-4163-450C-9A77-B8CDC085F03D}"/>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AF6F4190-89E6-436B-84E8-66C2D7ECC04D}"/>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8C09CD08-FED1-413C-8B28-498945DCD523}"/>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a:extLst>
            <a:ext uri="{FF2B5EF4-FFF2-40B4-BE49-F238E27FC236}">
              <a16:creationId xmlns:a16="http://schemas.microsoft.com/office/drawing/2014/main" id="{1F5D0F29-E684-41F5-AF04-8F5376F900A6}"/>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15239</xdr:rowOff>
    </xdr:to>
    <xdr:cxnSp macro="">
      <xdr:nvCxnSpPr>
        <xdr:cNvPr id="706" name="直線コネクタ 705">
          <a:extLst>
            <a:ext uri="{FF2B5EF4-FFF2-40B4-BE49-F238E27FC236}">
              <a16:creationId xmlns:a16="http://schemas.microsoft.com/office/drawing/2014/main" id="{9C25F8B6-1A68-4D09-800E-C86EDE1A6001}"/>
            </a:ext>
          </a:extLst>
        </xdr:cNvPr>
        <xdr:cNvCxnSpPr/>
      </xdr:nvCxnSpPr>
      <xdr:spPr>
        <a:xfrm flipV="1">
          <a:off x="19509104" y="13288518"/>
          <a:ext cx="0" cy="1143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707" name="【児童館】&#10;一人当たり面積最小値テキスト">
          <a:extLst>
            <a:ext uri="{FF2B5EF4-FFF2-40B4-BE49-F238E27FC236}">
              <a16:creationId xmlns:a16="http://schemas.microsoft.com/office/drawing/2014/main" id="{1C9281CD-C1E4-4CB9-813B-52CD1B8A0BC5}"/>
            </a:ext>
          </a:extLst>
        </xdr:cNvPr>
        <xdr:cNvSpPr txBox="1"/>
      </xdr:nvSpPr>
      <xdr:spPr>
        <a:xfrm>
          <a:off x="19547840" y="14436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708" name="直線コネクタ 707">
          <a:extLst>
            <a:ext uri="{FF2B5EF4-FFF2-40B4-BE49-F238E27FC236}">
              <a16:creationId xmlns:a16="http://schemas.microsoft.com/office/drawing/2014/main" id="{26F1D067-20E3-4E96-8121-AB1B54286E68}"/>
            </a:ext>
          </a:extLst>
        </xdr:cNvPr>
        <xdr:cNvCxnSpPr/>
      </xdr:nvCxnSpPr>
      <xdr:spPr>
        <a:xfrm>
          <a:off x="19443700" y="144322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709" name="【児童館】&#10;一人当たり面積最大値テキスト">
          <a:extLst>
            <a:ext uri="{FF2B5EF4-FFF2-40B4-BE49-F238E27FC236}">
              <a16:creationId xmlns:a16="http://schemas.microsoft.com/office/drawing/2014/main" id="{933FBC03-FFF3-4F23-887F-657EAAC64786}"/>
            </a:ext>
          </a:extLst>
        </xdr:cNvPr>
        <xdr:cNvSpPr txBox="1"/>
      </xdr:nvSpPr>
      <xdr:spPr>
        <a:xfrm>
          <a:off x="19547840" y="13071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710" name="直線コネクタ 709">
          <a:extLst>
            <a:ext uri="{FF2B5EF4-FFF2-40B4-BE49-F238E27FC236}">
              <a16:creationId xmlns:a16="http://schemas.microsoft.com/office/drawing/2014/main" id="{F3BE6384-0626-43AD-9363-AD6B7702FD25}"/>
            </a:ext>
          </a:extLst>
        </xdr:cNvPr>
        <xdr:cNvCxnSpPr/>
      </xdr:nvCxnSpPr>
      <xdr:spPr>
        <a:xfrm>
          <a:off x="19443700" y="132885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144035</xdr:rowOff>
    </xdr:from>
    <xdr:ext cx="469744" cy="259045"/>
    <xdr:sp macro="" textlink="">
      <xdr:nvSpPr>
        <xdr:cNvPr id="711" name="【児童館】&#10;一人当たり面積平均値テキスト">
          <a:extLst>
            <a:ext uri="{FF2B5EF4-FFF2-40B4-BE49-F238E27FC236}">
              <a16:creationId xmlns:a16="http://schemas.microsoft.com/office/drawing/2014/main" id="{9FAB0EEF-0ED6-4EFF-8A68-50C381056F68}"/>
            </a:ext>
          </a:extLst>
        </xdr:cNvPr>
        <xdr:cNvSpPr txBox="1"/>
      </xdr:nvSpPr>
      <xdr:spPr>
        <a:xfrm>
          <a:off x="19547840" y="142257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165608</xdr:rowOff>
    </xdr:from>
    <xdr:to>
      <xdr:col>116</xdr:col>
      <xdr:colOff>114300</xdr:colOff>
      <xdr:row>85</xdr:row>
      <xdr:rowOff>95758</xdr:rowOff>
    </xdr:to>
    <xdr:sp macro="" textlink="">
      <xdr:nvSpPr>
        <xdr:cNvPr id="712" name="フローチャート: 判断 711">
          <a:extLst>
            <a:ext uri="{FF2B5EF4-FFF2-40B4-BE49-F238E27FC236}">
              <a16:creationId xmlns:a16="http://schemas.microsoft.com/office/drawing/2014/main" id="{3DE3F960-3A5A-4EAD-AC64-54B3FD39C115}"/>
            </a:ext>
          </a:extLst>
        </xdr:cNvPr>
        <xdr:cNvSpPr/>
      </xdr:nvSpPr>
      <xdr:spPr>
        <a:xfrm>
          <a:off x="19458940" y="142473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170180</xdr:rowOff>
    </xdr:from>
    <xdr:to>
      <xdr:col>112</xdr:col>
      <xdr:colOff>38100</xdr:colOff>
      <xdr:row>85</xdr:row>
      <xdr:rowOff>100330</xdr:rowOff>
    </xdr:to>
    <xdr:sp macro="" textlink="">
      <xdr:nvSpPr>
        <xdr:cNvPr id="713" name="フローチャート: 判断 712">
          <a:extLst>
            <a:ext uri="{FF2B5EF4-FFF2-40B4-BE49-F238E27FC236}">
              <a16:creationId xmlns:a16="http://schemas.microsoft.com/office/drawing/2014/main" id="{9B21B272-96E2-41F0-9C02-E5F6220A8B45}"/>
            </a:ext>
          </a:extLst>
        </xdr:cNvPr>
        <xdr:cNvSpPr/>
      </xdr:nvSpPr>
      <xdr:spPr>
        <a:xfrm>
          <a:off x="18735040" y="142519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170180</xdr:rowOff>
    </xdr:from>
    <xdr:to>
      <xdr:col>107</xdr:col>
      <xdr:colOff>101600</xdr:colOff>
      <xdr:row>85</xdr:row>
      <xdr:rowOff>100330</xdr:rowOff>
    </xdr:to>
    <xdr:sp macro="" textlink="">
      <xdr:nvSpPr>
        <xdr:cNvPr id="714" name="フローチャート: 判断 713">
          <a:extLst>
            <a:ext uri="{FF2B5EF4-FFF2-40B4-BE49-F238E27FC236}">
              <a16:creationId xmlns:a16="http://schemas.microsoft.com/office/drawing/2014/main" id="{F4D2BA3A-0EAA-4755-B128-906EC3D46A85}"/>
            </a:ext>
          </a:extLst>
        </xdr:cNvPr>
        <xdr:cNvSpPr/>
      </xdr:nvSpPr>
      <xdr:spPr>
        <a:xfrm>
          <a:off x="17937480" y="142519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161037</xdr:rowOff>
    </xdr:from>
    <xdr:to>
      <xdr:col>102</xdr:col>
      <xdr:colOff>165100</xdr:colOff>
      <xdr:row>85</xdr:row>
      <xdr:rowOff>91187</xdr:rowOff>
    </xdr:to>
    <xdr:sp macro="" textlink="">
      <xdr:nvSpPr>
        <xdr:cNvPr id="715" name="フローチャート: 判断 714">
          <a:extLst>
            <a:ext uri="{FF2B5EF4-FFF2-40B4-BE49-F238E27FC236}">
              <a16:creationId xmlns:a16="http://schemas.microsoft.com/office/drawing/2014/main" id="{E6A34642-4004-4393-96FD-D254FCBFC284}"/>
            </a:ext>
          </a:extLst>
        </xdr:cNvPr>
        <xdr:cNvSpPr/>
      </xdr:nvSpPr>
      <xdr:spPr>
        <a:xfrm>
          <a:off x="17162780" y="1424279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142748</xdr:rowOff>
    </xdr:from>
    <xdr:to>
      <xdr:col>98</xdr:col>
      <xdr:colOff>38100</xdr:colOff>
      <xdr:row>85</xdr:row>
      <xdr:rowOff>72898</xdr:rowOff>
    </xdr:to>
    <xdr:sp macro="" textlink="">
      <xdr:nvSpPr>
        <xdr:cNvPr id="716" name="フローチャート: 判断 715">
          <a:extLst>
            <a:ext uri="{FF2B5EF4-FFF2-40B4-BE49-F238E27FC236}">
              <a16:creationId xmlns:a16="http://schemas.microsoft.com/office/drawing/2014/main" id="{F6AC91B3-BC65-4014-8426-10283E3637D7}"/>
            </a:ext>
          </a:extLst>
        </xdr:cNvPr>
        <xdr:cNvSpPr/>
      </xdr:nvSpPr>
      <xdr:spPr>
        <a:xfrm>
          <a:off x="16388080" y="142245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628661B2-412C-44F4-BB88-9892D868F792}"/>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945D50E9-856B-4C4A-8DD9-A07E1736124C}"/>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A5EEE83B-8005-43D6-99F4-0DC0528B2020}"/>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CAE4765C-0223-4D1F-BD7A-8DE9F75E3359}"/>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34670EAD-9A75-47E2-A0D3-C40E0E4D343B}"/>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163322</xdr:rowOff>
    </xdr:from>
    <xdr:to>
      <xdr:col>116</xdr:col>
      <xdr:colOff>114300</xdr:colOff>
      <xdr:row>84</xdr:row>
      <xdr:rowOff>93472</xdr:rowOff>
    </xdr:to>
    <xdr:sp macro="" textlink="">
      <xdr:nvSpPr>
        <xdr:cNvPr id="722" name="楕円 721">
          <a:extLst>
            <a:ext uri="{FF2B5EF4-FFF2-40B4-BE49-F238E27FC236}">
              <a16:creationId xmlns:a16="http://schemas.microsoft.com/office/drawing/2014/main" id="{5103E62E-867F-49A7-9B68-48A245A95FBF}"/>
            </a:ext>
          </a:extLst>
        </xdr:cNvPr>
        <xdr:cNvSpPr/>
      </xdr:nvSpPr>
      <xdr:spPr>
        <a:xfrm>
          <a:off x="19458940" y="140774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14749</xdr:rowOff>
    </xdr:from>
    <xdr:ext cx="469744" cy="259045"/>
    <xdr:sp macro="" textlink="">
      <xdr:nvSpPr>
        <xdr:cNvPr id="723" name="【児童館】&#10;一人当たり面積該当値テキスト">
          <a:extLst>
            <a:ext uri="{FF2B5EF4-FFF2-40B4-BE49-F238E27FC236}">
              <a16:creationId xmlns:a16="http://schemas.microsoft.com/office/drawing/2014/main" id="{90EADA28-0458-4486-84D3-1EDA96FE0DFB}"/>
            </a:ext>
          </a:extLst>
        </xdr:cNvPr>
        <xdr:cNvSpPr txBox="1"/>
      </xdr:nvSpPr>
      <xdr:spPr>
        <a:xfrm>
          <a:off x="19547840" y="13928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167894</xdr:rowOff>
    </xdr:from>
    <xdr:to>
      <xdr:col>112</xdr:col>
      <xdr:colOff>38100</xdr:colOff>
      <xdr:row>84</xdr:row>
      <xdr:rowOff>98044</xdr:rowOff>
    </xdr:to>
    <xdr:sp macro="" textlink="">
      <xdr:nvSpPr>
        <xdr:cNvPr id="724" name="楕円 723">
          <a:extLst>
            <a:ext uri="{FF2B5EF4-FFF2-40B4-BE49-F238E27FC236}">
              <a16:creationId xmlns:a16="http://schemas.microsoft.com/office/drawing/2014/main" id="{83D588DA-E11E-466E-B483-92192916864A}"/>
            </a:ext>
          </a:extLst>
        </xdr:cNvPr>
        <xdr:cNvSpPr/>
      </xdr:nvSpPr>
      <xdr:spPr>
        <a:xfrm>
          <a:off x="18735040" y="1408201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42672</xdr:rowOff>
    </xdr:from>
    <xdr:to>
      <xdr:col>116</xdr:col>
      <xdr:colOff>63500</xdr:colOff>
      <xdr:row>84</xdr:row>
      <xdr:rowOff>47244</xdr:rowOff>
    </xdr:to>
    <xdr:cxnSp macro="">
      <xdr:nvCxnSpPr>
        <xdr:cNvPr id="725" name="直線コネクタ 724">
          <a:extLst>
            <a:ext uri="{FF2B5EF4-FFF2-40B4-BE49-F238E27FC236}">
              <a16:creationId xmlns:a16="http://schemas.microsoft.com/office/drawing/2014/main" id="{FACBC2A5-3356-4085-8149-3494DAB8FFCB}"/>
            </a:ext>
          </a:extLst>
        </xdr:cNvPr>
        <xdr:cNvCxnSpPr/>
      </xdr:nvCxnSpPr>
      <xdr:spPr>
        <a:xfrm flipV="1">
          <a:off x="18778220" y="14124432"/>
          <a:ext cx="7315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1015</xdr:rowOff>
    </xdr:from>
    <xdr:to>
      <xdr:col>107</xdr:col>
      <xdr:colOff>101600</xdr:colOff>
      <xdr:row>84</xdr:row>
      <xdr:rowOff>102615</xdr:rowOff>
    </xdr:to>
    <xdr:sp macro="" textlink="">
      <xdr:nvSpPr>
        <xdr:cNvPr id="726" name="楕円 725">
          <a:extLst>
            <a:ext uri="{FF2B5EF4-FFF2-40B4-BE49-F238E27FC236}">
              <a16:creationId xmlns:a16="http://schemas.microsoft.com/office/drawing/2014/main" id="{86D58575-5329-4C7E-BC0E-E1C968D201A2}"/>
            </a:ext>
          </a:extLst>
        </xdr:cNvPr>
        <xdr:cNvSpPr/>
      </xdr:nvSpPr>
      <xdr:spPr>
        <a:xfrm>
          <a:off x="17937480" y="1408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47244</xdr:rowOff>
    </xdr:from>
    <xdr:to>
      <xdr:col>111</xdr:col>
      <xdr:colOff>177800</xdr:colOff>
      <xdr:row>84</xdr:row>
      <xdr:rowOff>51815</xdr:rowOff>
    </xdr:to>
    <xdr:cxnSp macro="">
      <xdr:nvCxnSpPr>
        <xdr:cNvPr id="727" name="直線コネクタ 726">
          <a:extLst>
            <a:ext uri="{FF2B5EF4-FFF2-40B4-BE49-F238E27FC236}">
              <a16:creationId xmlns:a16="http://schemas.microsoft.com/office/drawing/2014/main" id="{17C4EDFF-C815-42EC-9391-A75C31B1BE5E}"/>
            </a:ext>
          </a:extLst>
        </xdr:cNvPr>
        <xdr:cNvCxnSpPr/>
      </xdr:nvCxnSpPr>
      <xdr:spPr>
        <a:xfrm flipV="1">
          <a:off x="17988280" y="14129004"/>
          <a:ext cx="78994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5587</xdr:rowOff>
    </xdr:from>
    <xdr:to>
      <xdr:col>102</xdr:col>
      <xdr:colOff>165100</xdr:colOff>
      <xdr:row>84</xdr:row>
      <xdr:rowOff>107187</xdr:rowOff>
    </xdr:to>
    <xdr:sp macro="" textlink="">
      <xdr:nvSpPr>
        <xdr:cNvPr id="728" name="楕円 727">
          <a:extLst>
            <a:ext uri="{FF2B5EF4-FFF2-40B4-BE49-F238E27FC236}">
              <a16:creationId xmlns:a16="http://schemas.microsoft.com/office/drawing/2014/main" id="{F776AB19-5E5D-4816-8D5D-B9E750B26209}"/>
            </a:ext>
          </a:extLst>
        </xdr:cNvPr>
        <xdr:cNvSpPr/>
      </xdr:nvSpPr>
      <xdr:spPr>
        <a:xfrm>
          <a:off x="17162780" y="14087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51815</xdr:rowOff>
    </xdr:from>
    <xdr:to>
      <xdr:col>107</xdr:col>
      <xdr:colOff>50800</xdr:colOff>
      <xdr:row>84</xdr:row>
      <xdr:rowOff>56387</xdr:rowOff>
    </xdr:to>
    <xdr:cxnSp macro="">
      <xdr:nvCxnSpPr>
        <xdr:cNvPr id="729" name="直線コネクタ 728">
          <a:extLst>
            <a:ext uri="{FF2B5EF4-FFF2-40B4-BE49-F238E27FC236}">
              <a16:creationId xmlns:a16="http://schemas.microsoft.com/office/drawing/2014/main" id="{E94B18D2-BAF1-4556-88CB-096E2C3547C8}"/>
            </a:ext>
          </a:extLst>
        </xdr:cNvPr>
        <xdr:cNvCxnSpPr/>
      </xdr:nvCxnSpPr>
      <xdr:spPr>
        <a:xfrm flipV="1">
          <a:off x="17213580" y="14133575"/>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14732</xdr:rowOff>
    </xdr:from>
    <xdr:to>
      <xdr:col>98</xdr:col>
      <xdr:colOff>38100</xdr:colOff>
      <xdr:row>84</xdr:row>
      <xdr:rowOff>116332</xdr:rowOff>
    </xdr:to>
    <xdr:sp macro="" textlink="">
      <xdr:nvSpPr>
        <xdr:cNvPr id="730" name="楕円 729">
          <a:extLst>
            <a:ext uri="{FF2B5EF4-FFF2-40B4-BE49-F238E27FC236}">
              <a16:creationId xmlns:a16="http://schemas.microsoft.com/office/drawing/2014/main" id="{36533581-1B68-4718-8B57-15349C688CF4}"/>
            </a:ext>
          </a:extLst>
        </xdr:cNvPr>
        <xdr:cNvSpPr/>
      </xdr:nvSpPr>
      <xdr:spPr>
        <a:xfrm>
          <a:off x="16388080" y="1409649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56387</xdr:rowOff>
    </xdr:from>
    <xdr:to>
      <xdr:col>102</xdr:col>
      <xdr:colOff>114300</xdr:colOff>
      <xdr:row>84</xdr:row>
      <xdr:rowOff>65532</xdr:rowOff>
    </xdr:to>
    <xdr:cxnSp macro="">
      <xdr:nvCxnSpPr>
        <xdr:cNvPr id="731" name="直線コネクタ 730">
          <a:extLst>
            <a:ext uri="{FF2B5EF4-FFF2-40B4-BE49-F238E27FC236}">
              <a16:creationId xmlns:a16="http://schemas.microsoft.com/office/drawing/2014/main" id="{EA1961E3-A6D4-4C47-8B9E-2EDA20734BCB}"/>
            </a:ext>
          </a:extLst>
        </xdr:cNvPr>
        <xdr:cNvCxnSpPr/>
      </xdr:nvCxnSpPr>
      <xdr:spPr>
        <a:xfrm flipV="1">
          <a:off x="16431260" y="14138147"/>
          <a:ext cx="78232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91457</xdr:rowOff>
    </xdr:from>
    <xdr:ext cx="469744" cy="259045"/>
    <xdr:sp macro="" textlink="">
      <xdr:nvSpPr>
        <xdr:cNvPr id="732" name="n_1aveValue【児童館】&#10;一人当たり面積">
          <a:extLst>
            <a:ext uri="{FF2B5EF4-FFF2-40B4-BE49-F238E27FC236}">
              <a16:creationId xmlns:a16="http://schemas.microsoft.com/office/drawing/2014/main" id="{E2F6BA94-E280-4768-B2D4-A8BCB6D29B8E}"/>
            </a:ext>
          </a:extLst>
        </xdr:cNvPr>
        <xdr:cNvSpPr txBox="1"/>
      </xdr:nvSpPr>
      <xdr:spPr>
        <a:xfrm>
          <a:off x="18561127" y="1434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91457</xdr:rowOff>
    </xdr:from>
    <xdr:ext cx="469744" cy="259045"/>
    <xdr:sp macro="" textlink="">
      <xdr:nvSpPr>
        <xdr:cNvPr id="733" name="n_2aveValue【児童館】&#10;一人当たり面積">
          <a:extLst>
            <a:ext uri="{FF2B5EF4-FFF2-40B4-BE49-F238E27FC236}">
              <a16:creationId xmlns:a16="http://schemas.microsoft.com/office/drawing/2014/main" id="{AFBF81F1-45EA-4EF3-BCA2-F16F38C2CF5B}"/>
            </a:ext>
          </a:extLst>
        </xdr:cNvPr>
        <xdr:cNvSpPr txBox="1"/>
      </xdr:nvSpPr>
      <xdr:spPr>
        <a:xfrm>
          <a:off x="17776267" y="1434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82314</xdr:rowOff>
    </xdr:from>
    <xdr:ext cx="469744" cy="259045"/>
    <xdr:sp macro="" textlink="">
      <xdr:nvSpPr>
        <xdr:cNvPr id="734" name="n_3aveValue【児童館】&#10;一人当たり面積">
          <a:extLst>
            <a:ext uri="{FF2B5EF4-FFF2-40B4-BE49-F238E27FC236}">
              <a16:creationId xmlns:a16="http://schemas.microsoft.com/office/drawing/2014/main" id="{92C2C4FD-79BC-4414-9008-C151E2C5BCD0}"/>
            </a:ext>
          </a:extLst>
        </xdr:cNvPr>
        <xdr:cNvSpPr txBox="1"/>
      </xdr:nvSpPr>
      <xdr:spPr>
        <a:xfrm>
          <a:off x="17001567" y="1433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64025</xdr:rowOff>
    </xdr:from>
    <xdr:ext cx="469744" cy="259045"/>
    <xdr:sp macro="" textlink="">
      <xdr:nvSpPr>
        <xdr:cNvPr id="735" name="n_4aveValue【児童館】&#10;一人当たり面積">
          <a:extLst>
            <a:ext uri="{FF2B5EF4-FFF2-40B4-BE49-F238E27FC236}">
              <a16:creationId xmlns:a16="http://schemas.microsoft.com/office/drawing/2014/main" id="{FA3AF415-9033-44CC-947F-4D72403C9B36}"/>
            </a:ext>
          </a:extLst>
        </xdr:cNvPr>
        <xdr:cNvSpPr txBox="1"/>
      </xdr:nvSpPr>
      <xdr:spPr>
        <a:xfrm>
          <a:off x="16226867" y="14313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114571</xdr:rowOff>
    </xdr:from>
    <xdr:ext cx="469744" cy="259045"/>
    <xdr:sp macro="" textlink="">
      <xdr:nvSpPr>
        <xdr:cNvPr id="736" name="n_1mainValue【児童館】&#10;一人当たり面積">
          <a:extLst>
            <a:ext uri="{FF2B5EF4-FFF2-40B4-BE49-F238E27FC236}">
              <a16:creationId xmlns:a16="http://schemas.microsoft.com/office/drawing/2014/main" id="{36EE8059-3F9E-463E-9BAB-676029C2AA4A}"/>
            </a:ext>
          </a:extLst>
        </xdr:cNvPr>
        <xdr:cNvSpPr txBox="1"/>
      </xdr:nvSpPr>
      <xdr:spPr>
        <a:xfrm>
          <a:off x="18561127" y="13861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119142</xdr:rowOff>
    </xdr:from>
    <xdr:ext cx="469744" cy="259045"/>
    <xdr:sp macro="" textlink="">
      <xdr:nvSpPr>
        <xdr:cNvPr id="737" name="n_2mainValue【児童館】&#10;一人当たり面積">
          <a:extLst>
            <a:ext uri="{FF2B5EF4-FFF2-40B4-BE49-F238E27FC236}">
              <a16:creationId xmlns:a16="http://schemas.microsoft.com/office/drawing/2014/main" id="{08C41EEB-F173-4A97-8896-098BEE4818C3}"/>
            </a:ext>
          </a:extLst>
        </xdr:cNvPr>
        <xdr:cNvSpPr txBox="1"/>
      </xdr:nvSpPr>
      <xdr:spPr>
        <a:xfrm>
          <a:off x="17776267" y="1386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123714</xdr:rowOff>
    </xdr:from>
    <xdr:ext cx="469744" cy="259045"/>
    <xdr:sp macro="" textlink="">
      <xdr:nvSpPr>
        <xdr:cNvPr id="738" name="n_3mainValue【児童館】&#10;一人当たり面積">
          <a:extLst>
            <a:ext uri="{FF2B5EF4-FFF2-40B4-BE49-F238E27FC236}">
              <a16:creationId xmlns:a16="http://schemas.microsoft.com/office/drawing/2014/main" id="{782AD5D7-5A3C-4E28-BBD6-0AAD42FD56FB}"/>
            </a:ext>
          </a:extLst>
        </xdr:cNvPr>
        <xdr:cNvSpPr txBox="1"/>
      </xdr:nvSpPr>
      <xdr:spPr>
        <a:xfrm>
          <a:off x="17001567" y="1387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132859</xdr:rowOff>
    </xdr:from>
    <xdr:ext cx="469744" cy="259045"/>
    <xdr:sp macro="" textlink="">
      <xdr:nvSpPr>
        <xdr:cNvPr id="739" name="n_4mainValue【児童館】&#10;一人当たり面積">
          <a:extLst>
            <a:ext uri="{FF2B5EF4-FFF2-40B4-BE49-F238E27FC236}">
              <a16:creationId xmlns:a16="http://schemas.microsoft.com/office/drawing/2014/main" id="{45F7BCB5-A204-4634-8AB9-4C4746689C8B}"/>
            </a:ext>
          </a:extLst>
        </xdr:cNvPr>
        <xdr:cNvSpPr txBox="1"/>
      </xdr:nvSpPr>
      <xdr:spPr>
        <a:xfrm>
          <a:off x="16226867" y="1387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91FE8711-0C4E-4F53-9367-0F5A7C5D0B6B}"/>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B3D48207-445C-41C7-B3F7-2FE897FC7EC5}"/>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F0FB6212-A722-48E7-8B3D-A57447E2B3EF}"/>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9B0F95F4-2F7B-4BEC-8109-358B55729FB9}"/>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52C23E3D-5D47-4FFE-A145-AF90D1DE8ED4}"/>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2086CD16-8118-4685-B32F-FD2E50B6D3D2}"/>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D6D3DE6D-734F-4575-93AF-BEDA45BC58CC}"/>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3559C510-E4C0-4C55-95B9-4E2B46576BA9}"/>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A3865AA5-303A-4F67-916A-3976C878F3AD}"/>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19C779A0-D8E6-48D8-A7F8-22696B9500D3}"/>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904C413D-73F4-4C50-9657-EC593FA03F9B}"/>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a:extLst>
            <a:ext uri="{FF2B5EF4-FFF2-40B4-BE49-F238E27FC236}">
              <a16:creationId xmlns:a16="http://schemas.microsoft.com/office/drawing/2014/main" id="{ED50789C-0019-48E4-A6E9-4988270E4405}"/>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2" name="テキスト ボックス 751">
          <a:extLst>
            <a:ext uri="{FF2B5EF4-FFF2-40B4-BE49-F238E27FC236}">
              <a16:creationId xmlns:a16="http://schemas.microsoft.com/office/drawing/2014/main" id="{36043A58-D098-4F95-B063-703233FBBE4E}"/>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a:extLst>
            <a:ext uri="{FF2B5EF4-FFF2-40B4-BE49-F238E27FC236}">
              <a16:creationId xmlns:a16="http://schemas.microsoft.com/office/drawing/2014/main" id="{311BCF5C-A133-4F12-9465-23A8F0B9BE9C}"/>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4" name="テキスト ボックス 753">
          <a:extLst>
            <a:ext uri="{FF2B5EF4-FFF2-40B4-BE49-F238E27FC236}">
              <a16:creationId xmlns:a16="http://schemas.microsoft.com/office/drawing/2014/main" id="{F13A0BF3-A88F-46CE-9400-F8394671A6F5}"/>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a:extLst>
            <a:ext uri="{FF2B5EF4-FFF2-40B4-BE49-F238E27FC236}">
              <a16:creationId xmlns:a16="http://schemas.microsoft.com/office/drawing/2014/main" id="{90FD9C4B-76D8-47F8-BD5B-FEDA2414AB85}"/>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6" name="テキスト ボックス 755">
          <a:extLst>
            <a:ext uri="{FF2B5EF4-FFF2-40B4-BE49-F238E27FC236}">
              <a16:creationId xmlns:a16="http://schemas.microsoft.com/office/drawing/2014/main" id="{0B185A9B-4A22-45C0-9839-B74529B68571}"/>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a:extLst>
            <a:ext uri="{FF2B5EF4-FFF2-40B4-BE49-F238E27FC236}">
              <a16:creationId xmlns:a16="http://schemas.microsoft.com/office/drawing/2014/main" id="{F38489C6-E8D1-40AD-A492-90268F6537FD}"/>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8" name="テキスト ボックス 757">
          <a:extLst>
            <a:ext uri="{FF2B5EF4-FFF2-40B4-BE49-F238E27FC236}">
              <a16:creationId xmlns:a16="http://schemas.microsoft.com/office/drawing/2014/main" id="{AF8E8475-70AC-42ED-8299-959C3501732A}"/>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a:extLst>
            <a:ext uri="{FF2B5EF4-FFF2-40B4-BE49-F238E27FC236}">
              <a16:creationId xmlns:a16="http://schemas.microsoft.com/office/drawing/2014/main" id="{9F6246CC-AD5E-4DD2-9D1B-2EB26ECE0E9B}"/>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0" name="テキスト ボックス 759">
          <a:extLst>
            <a:ext uri="{FF2B5EF4-FFF2-40B4-BE49-F238E27FC236}">
              <a16:creationId xmlns:a16="http://schemas.microsoft.com/office/drawing/2014/main" id="{AC55FCB6-3BBB-4B94-9375-9C1E93B0594F}"/>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8F8623AD-8A66-43BF-B743-E9D653EA53F8}"/>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2" name="テキスト ボックス 761">
          <a:extLst>
            <a:ext uri="{FF2B5EF4-FFF2-40B4-BE49-F238E27FC236}">
              <a16:creationId xmlns:a16="http://schemas.microsoft.com/office/drawing/2014/main" id="{8247E33C-7F4B-4C23-8929-BBB15FF11640}"/>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a:extLst>
            <a:ext uri="{FF2B5EF4-FFF2-40B4-BE49-F238E27FC236}">
              <a16:creationId xmlns:a16="http://schemas.microsoft.com/office/drawing/2014/main" id="{7FE5DBE1-EA93-41C8-834F-F4D20C4C5B5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163830</xdr:rowOff>
    </xdr:from>
    <xdr:to>
      <xdr:col>85</xdr:col>
      <xdr:colOff>126364</xdr:colOff>
      <xdr:row>108</xdr:row>
      <xdr:rowOff>152400</xdr:rowOff>
    </xdr:to>
    <xdr:cxnSp macro="">
      <xdr:nvCxnSpPr>
        <xdr:cNvPr id="764" name="直線コネクタ 763">
          <a:extLst>
            <a:ext uri="{FF2B5EF4-FFF2-40B4-BE49-F238E27FC236}">
              <a16:creationId xmlns:a16="http://schemas.microsoft.com/office/drawing/2014/main" id="{328564ED-0A77-4149-B630-7CE725CD3D41}"/>
            </a:ext>
          </a:extLst>
        </xdr:cNvPr>
        <xdr:cNvCxnSpPr/>
      </xdr:nvCxnSpPr>
      <xdr:spPr>
        <a:xfrm flipV="1">
          <a:off x="14375764" y="1676019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5" name="【公民館】&#10;有形固定資産減価償却率最小値テキスト">
          <a:extLst>
            <a:ext uri="{FF2B5EF4-FFF2-40B4-BE49-F238E27FC236}">
              <a16:creationId xmlns:a16="http://schemas.microsoft.com/office/drawing/2014/main" id="{415A6D3B-6F3F-4C80-B639-BA8F20F8733B}"/>
            </a:ext>
          </a:extLst>
        </xdr:cNvPr>
        <xdr:cNvSpPr txBox="1"/>
      </xdr:nvSpPr>
      <xdr:spPr>
        <a:xfrm>
          <a:off x="144145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6" name="直線コネクタ 765">
          <a:extLst>
            <a:ext uri="{FF2B5EF4-FFF2-40B4-BE49-F238E27FC236}">
              <a16:creationId xmlns:a16="http://schemas.microsoft.com/office/drawing/2014/main" id="{2DBF5803-4F0C-41A3-AFBD-87D7584D3AFD}"/>
            </a:ext>
          </a:extLst>
        </xdr:cNvPr>
        <xdr:cNvCxnSpPr/>
      </xdr:nvCxnSpPr>
      <xdr:spPr>
        <a:xfrm>
          <a:off x="1428750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110507</xdr:rowOff>
    </xdr:from>
    <xdr:ext cx="405111" cy="259045"/>
    <xdr:sp macro="" textlink="">
      <xdr:nvSpPr>
        <xdr:cNvPr id="767" name="【公民館】&#10;有形固定資産減価償却率最大値テキスト">
          <a:extLst>
            <a:ext uri="{FF2B5EF4-FFF2-40B4-BE49-F238E27FC236}">
              <a16:creationId xmlns:a16="http://schemas.microsoft.com/office/drawing/2014/main" id="{1DA399FC-2026-4779-B14D-75129E42EC42}"/>
            </a:ext>
          </a:extLst>
        </xdr:cNvPr>
        <xdr:cNvSpPr txBox="1"/>
      </xdr:nvSpPr>
      <xdr:spPr>
        <a:xfrm>
          <a:off x="14414500" y="16539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163830</xdr:rowOff>
    </xdr:from>
    <xdr:to>
      <xdr:col>86</xdr:col>
      <xdr:colOff>25400</xdr:colOff>
      <xdr:row>99</xdr:row>
      <xdr:rowOff>163830</xdr:rowOff>
    </xdr:to>
    <xdr:cxnSp macro="">
      <xdr:nvCxnSpPr>
        <xdr:cNvPr id="768" name="直線コネクタ 767">
          <a:extLst>
            <a:ext uri="{FF2B5EF4-FFF2-40B4-BE49-F238E27FC236}">
              <a16:creationId xmlns:a16="http://schemas.microsoft.com/office/drawing/2014/main" id="{69C6B8D2-4B5B-4F7C-9A00-4045150BE4A8}"/>
            </a:ext>
          </a:extLst>
        </xdr:cNvPr>
        <xdr:cNvCxnSpPr/>
      </xdr:nvCxnSpPr>
      <xdr:spPr>
        <a:xfrm>
          <a:off x="14287500" y="167601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99713</xdr:rowOff>
    </xdr:from>
    <xdr:ext cx="405111" cy="259045"/>
    <xdr:sp macro="" textlink="">
      <xdr:nvSpPr>
        <xdr:cNvPr id="769" name="【公民館】&#10;有形固定資産減価償却率平均値テキスト">
          <a:extLst>
            <a:ext uri="{FF2B5EF4-FFF2-40B4-BE49-F238E27FC236}">
              <a16:creationId xmlns:a16="http://schemas.microsoft.com/office/drawing/2014/main" id="{B91424D5-EDFA-489D-8B56-2ED8F7588965}"/>
            </a:ext>
          </a:extLst>
        </xdr:cNvPr>
        <xdr:cNvSpPr txBox="1"/>
      </xdr:nvSpPr>
      <xdr:spPr>
        <a:xfrm>
          <a:off x="14414500" y="175342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76836</xdr:rowOff>
    </xdr:from>
    <xdr:to>
      <xdr:col>85</xdr:col>
      <xdr:colOff>177800</xdr:colOff>
      <xdr:row>106</xdr:row>
      <xdr:rowOff>6986</xdr:rowOff>
    </xdr:to>
    <xdr:sp macro="" textlink="">
      <xdr:nvSpPr>
        <xdr:cNvPr id="770" name="フローチャート: 判断 769">
          <a:extLst>
            <a:ext uri="{FF2B5EF4-FFF2-40B4-BE49-F238E27FC236}">
              <a16:creationId xmlns:a16="http://schemas.microsoft.com/office/drawing/2014/main" id="{D1495E51-7FA1-4245-9264-829CFEB8CEED}"/>
            </a:ext>
          </a:extLst>
        </xdr:cNvPr>
        <xdr:cNvSpPr/>
      </xdr:nvSpPr>
      <xdr:spPr>
        <a:xfrm>
          <a:off x="14325600" y="1767903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38736</xdr:rowOff>
    </xdr:from>
    <xdr:to>
      <xdr:col>81</xdr:col>
      <xdr:colOff>101600</xdr:colOff>
      <xdr:row>105</xdr:row>
      <xdr:rowOff>140336</xdr:rowOff>
    </xdr:to>
    <xdr:sp macro="" textlink="">
      <xdr:nvSpPr>
        <xdr:cNvPr id="771" name="フローチャート: 判断 770">
          <a:extLst>
            <a:ext uri="{FF2B5EF4-FFF2-40B4-BE49-F238E27FC236}">
              <a16:creationId xmlns:a16="http://schemas.microsoft.com/office/drawing/2014/main" id="{5363EC29-8219-4CB7-A4B2-9A1DD08BEDFD}"/>
            </a:ext>
          </a:extLst>
        </xdr:cNvPr>
        <xdr:cNvSpPr/>
      </xdr:nvSpPr>
      <xdr:spPr>
        <a:xfrm>
          <a:off x="13578840" y="1764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27305</xdr:rowOff>
    </xdr:from>
    <xdr:to>
      <xdr:col>76</xdr:col>
      <xdr:colOff>165100</xdr:colOff>
      <xdr:row>105</xdr:row>
      <xdr:rowOff>128905</xdr:rowOff>
    </xdr:to>
    <xdr:sp macro="" textlink="">
      <xdr:nvSpPr>
        <xdr:cNvPr id="772" name="フローチャート: 判断 771">
          <a:extLst>
            <a:ext uri="{FF2B5EF4-FFF2-40B4-BE49-F238E27FC236}">
              <a16:creationId xmlns:a16="http://schemas.microsoft.com/office/drawing/2014/main" id="{138DB0FF-75DC-4A68-AAEF-9CF441AE47FE}"/>
            </a:ext>
          </a:extLst>
        </xdr:cNvPr>
        <xdr:cNvSpPr/>
      </xdr:nvSpPr>
      <xdr:spPr>
        <a:xfrm>
          <a:off x="12804140" y="1762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153036</xdr:rowOff>
    </xdr:from>
    <xdr:to>
      <xdr:col>72</xdr:col>
      <xdr:colOff>38100</xdr:colOff>
      <xdr:row>105</xdr:row>
      <xdr:rowOff>83186</xdr:rowOff>
    </xdr:to>
    <xdr:sp macro="" textlink="">
      <xdr:nvSpPr>
        <xdr:cNvPr id="773" name="フローチャート: 判断 772">
          <a:extLst>
            <a:ext uri="{FF2B5EF4-FFF2-40B4-BE49-F238E27FC236}">
              <a16:creationId xmlns:a16="http://schemas.microsoft.com/office/drawing/2014/main" id="{BE7CD6B1-83A3-4CEB-82DB-47778E50F9F1}"/>
            </a:ext>
          </a:extLst>
        </xdr:cNvPr>
        <xdr:cNvSpPr/>
      </xdr:nvSpPr>
      <xdr:spPr>
        <a:xfrm>
          <a:off x="12029440" y="1758759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139700</xdr:rowOff>
    </xdr:from>
    <xdr:to>
      <xdr:col>67</xdr:col>
      <xdr:colOff>101600</xdr:colOff>
      <xdr:row>105</xdr:row>
      <xdr:rowOff>69850</xdr:rowOff>
    </xdr:to>
    <xdr:sp macro="" textlink="">
      <xdr:nvSpPr>
        <xdr:cNvPr id="774" name="フローチャート: 判断 773">
          <a:extLst>
            <a:ext uri="{FF2B5EF4-FFF2-40B4-BE49-F238E27FC236}">
              <a16:creationId xmlns:a16="http://schemas.microsoft.com/office/drawing/2014/main" id="{938A8077-16AF-4D50-BD27-1AC5804808E6}"/>
            </a:ext>
          </a:extLst>
        </xdr:cNvPr>
        <xdr:cNvSpPr/>
      </xdr:nvSpPr>
      <xdr:spPr>
        <a:xfrm>
          <a:off x="11231880" y="175742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373EEDCA-15A1-48EE-A1B3-A36902C76AC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31C7C545-BB23-48F8-90A1-F716FA525F26}"/>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E6F02F8-92B5-4D3D-AAC2-4B87926961F6}"/>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AB2C4A19-A5DD-41F0-BC22-995817823B88}"/>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462A7B3E-E735-436D-A49D-C344AEA572F4}"/>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55880</xdr:rowOff>
    </xdr:from>
    <xdr:to>
      <xdr:col>85</xdr:col>
      <xdr:colOff>177800</xdr:colOff>
      <xdr:row>106</xdr:row>
      <xdr:rowOff>157480</xdr:rowOff>
    </xdr:to>
    <xdr:sp macro="" textlink="">
      <xdr:nvSpPr>
        <xdr:cNvPr id="780" name="楕円 779">
          <a:extLst>
            <a:ext uri="{FF2B5EF4-FFF2-40B4-BE49-F238E27FC236}">
              <a16:creationId xmlns:a16="http://schemas.microsoft.com/office/drawing/2014/main" id="{085F28D9-2034-4FF6-BF79-32CA2781D1E1}"/>
            </a:ext>
          </a:extLst>
        </xdr:cNvPr>
        <xdr:cNvSpPr/>
      </xdr:nvSpPr>
      <xdr:spPr>
        <a:xfrm>
          <a:off x="14325600" y="1782572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34307</xdr:rowOff>
    </xdr:from>
    <xdr:ext cx="405111" cy="259045"/>
    <xdr:sp macro="" textlink="">
      <xdr:nvSpPr>
        <xdr:cNvPr id="781" name="【公民館】&#10;有形固定資産減価償却率該当値テキスト">
          <a:extLst>
            <a:ext uri="{FF2B5EF4-FFF2-40B4-BE49-F238E27FC236}">
              <a16:creationId xmlns:a16="http://schemas.microsoft.com/office/drawing/2014/main" id="{55D1FF5F-A008-4ABF-A6F5-262B9E55AFB8}"/>
            </a:ext>
          </a:extLst>
        </xdr:cNvPr>
        <xdr:cNvSpPr txBox="1"/>
      </xdr:nvSpPr>
      <xdr:spPr>
        <a:xfrm>
          <a:off x="14414500" y="1780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33020</xdr:rowOff>
    </xdr:from>
    <xdr:to>
      <xdr:col>81</xdr:col>
      <xdr:colOff>101600</xdr:colOff>
      <xdr:row>106</xdr:row>
      <xdr:rowOff>134620</xdr:rowOff>
    </xdr:to>
    <xdr:sp macro="" textlink="">
      <xdr:nvSpPr>
        <xdr:cNvPr id="782" name="楕円 781">
          <a:extLst>
            <a:ext uri="{FF2B5EF4-FFF2-40B4-BE49-F238E27FC236}">
              <a16:creationId xmlns:a16="http://schemas.microsoft.com/office/drawing/2014/main" id="{42FD6908-8EBE-43FA-9E62-5D5E629D0EE9}"/>
            </a:ext>
          </a:extLst>
        </xdr:cNvPr>
        <xdr:cNvSpPr/>
      </xdr:nvSpPr>
      <xdr:spPr>
        <a:xfrm>
          <a:off x="13578840" y="1780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83820</xdr:rowOff>
    </xdr:from>
    <xdr:to>
      <xdr:col>85</xdr:col>
      <xdr:colOff>127000</xdr:colOff>
      <xdr:row>106</xdr:row>
      <xdr:rowOff>106680</xdr:rowOff>
    </xdr:to>
    <xdr:cxnSp macro="">
      <xdr:nvCxnSpPr>
        <xdr:cNvPr id="783" name="直線コネクタ 782">
          <a:extLst>
            <a:ext uri="{FF2B5EF4-FFF2-40B4-BE49-F238E27FC236}">
              <a16:creationId xmlns:a16="http://schemas.microsoft.com/office/drawing/2014/main" id="{353F54CF-7A14-4189-8558-3DCDDE996C3B}"/>
            </a:ext>
          </a:extLst>
        </xdr:cNvPr>
        <xdr:cNvCxnSpPr/>
      </xdr:nvCxnSpPr>
      <xdr:spPr>
        <a:xfrm>
          <a:off x="13629640" y="17853660"/>
          <a:ext cx="74676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168275</xdr:rowOff>
    </xdr:from>
    <xdr:to>
      <xdr:col>76</xdr:col>
      <xdr:colOff>165100</xdr:colOff>
      <xdr:row>106</xdr:row>
      <xdr:rowOff>98425</xdr:rowOff>
    </xdr:to>
    <xdr:sp macro="" textlink="">
      <xdr:nvSpPr>
        <xdr:cNvPr id="784" name="楕円 783">
          <a:extLst>
            <a:ext uri="{FF2B5EF4-FFF2-40B4-BE49-F238E27FC236}">
              <a16:creationId xmlns:a16="http://schemas.microsoft.com/office/drawing/2014/main" id="{4B506689-7BF1-4A17-8C81-36509BF03C2D}"/>
            </a:ext>
          </a:extLst>
        </xdr:cNvPr>
        <xdr:cNvSpPr/>
      </xdr:nvSpPr>
      <xdr:spPr>
        <a:xfrm>
          <a:off x="12804140" y="17770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47625</xdr:rowOff>
    </xdr:from>
    <xdr:to>
      <xdr:col>81</xdr:col>
      <xdr:colOff>50800</xdr:colOff>
      <xdr:row>106</xdr:row>
      <xdr:rowOff>83820</xdr:rowOff>
    </xdr:to>
    <xdr:cxnSp macro="">
      <xdr:nvCxnSpPr>
        <xdr:cNvPr id="785" name="直線コネクタ 784">
          <a:extLst>
            <a:ext uri="{FF2B5EF4-FFF2-40B4-BE49-F238E27FC236}">
              <a16:creationId xmlns:a16="http://schemas.microsoft.com/office/drawing/2014/main" id="{BAF5D0E2-2FBE-4ACA-BAE0-C450DAF540C3}"/>
            </a:ext>
          </a:extLst>
        </xdr:cNvPr>
        <xdr:cNvCxnSpPr/>
      </xdr:nvCxnSpPr>
      <xdr:spPr>
        <a:xfrm>
          <a:off x="12854940" y="17817465"/>
          <a:ext cx="7747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99695</xdr:rowOff>
    </xdr:from>
    <xdr:to>
      <xdr:col>72</xdr:col>
      <xdr:colOff>38100</xdr:colOff>
      <xdr:row>106</xdr:row>
      <xdr:rowOff>29845</xdr:rowOff>
    </xdr:to>
    <xdr:sp macro="" textlink="">
      <xdr:nvSpPr>
        <xdr:cNvPr id="786" name="楕円 785">
          <a:extLst>
            <a:ext uri="{FF2B5EF4-FFF2-40B4-BE49-F238E27FC236}">
              <a16:creationId xmlns:a16="http://schemas.microsoft.com/office/drawing/2014/main" id="{95E73739-1365-411F-8918-70F577F865B8}"/>
            </a:ext>
          </a:extLst>
        </xdr:cNvPr>
        <xdr:cNvSpPr/>
      </xdr:nvSpPr>
      <xdr:spPr>
        <a:xfrm>
          <a:off x="12029440" y="177018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150495</xdr:rowOff>
    </xdr:from>
    <xdr:to>
      <xdr:col>76</xdr:col>
      <xdr:colOff>114300</xdr:colOff>
      <xdr:row>106</xdr:row>
      <xdr:rowOff>47625</xdr:rowOff>
    </xdr:to>
    <xdr:cxnSp macro="">
      <xdr:nvCxnSpPr>
        <xdr:cNvPr id="787" name="直線コネクタ 786">
          <a:extLst>
            <a:ext uri="{FF2B5EF4-FFF2-40B4-BE49-F238E27FC236}">
              <a16:creationId xmlns:a16="http://schemas.microsoft.com/office/drawing/2014/main" id="{E3A84631-26DB-4D7D-B4EA-6F16AD1C3A17}"/>
            </a:ext>
          </a:extLst>
        </xdr:cNvPr>
        <xdr:cNvCxnSpPr/>
      </xdr:nvCxnSpPr>
      <xdr:spPr>
        <a:xfrm>
          <a:off x="12072620" y="17752695"/>
          <a:ext cx="78232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73025</xdr:rowOff>
    </xdr:from>
    <xdr:to>
      <xdr:col>67</xdr:col>
      <xdr:colOff>101600</xdr:colOff>
      <xdr:row>106</xdr:row>
      <xdr:rowOff>3175</xdr:rowOff>
    </xdr:to>
    <xdr:sp macro="" textlink="">
      <xdr:nvSpPr>
        <xdr:cNvPr id="788" name="楕円 787">
          <a:extLst>
            <a:ext uri="{FF2B5EF4-FFF2-40B4-BE49-F238E27FC236}">
              <a16:creationId xmlns:a16="http://schemas.microsoft.com/office/drawing/2014/main" id="{C77864CB-D2B5-4724-A4E9-EC719FC2DED1}"/>
            </a:ext>
          </a:extLst>
        </xdr:cNvPr>
        <xdr:cNvSpPr/>
      </xdr:nvSpPr>
      <xdr:spPr>
        <a:xfrm>
          <a:off x="11231880" y="176752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123825</xdr:rowOff>
    </xdr:from>
    <xdr:to>
      <xdr:col>71</xdr:col>
      <xdr:colOff>177800</xdr:colOff>
      <xdr:row>105</xdr:row>
      <xdr:rowOff>150495</xdr:rowOff>
    </xdr:to>
    <xdr:cxnSp macro="">
      <xdr:nvCxnSpPr>
        <xdr:cNvPr id="789" name="直線コネクタ 788">
          <a:extLst>
            <a:ext uri="{FF2B5EF4-FFF2-40B4-BE49-F238E27FC236}">
              <a16:creationId xmlns:a16="http://schemas.microsoft.com/office/drawing/2014/main" id="{9303A731-8FD1-436D-A651-80CD237B6268}"/>
            </a:ext>
          </a:extLst>
        </xdr:cNvPr>
        <xdr:cNvCxnSpPr/>
      </xdr:nvCxnSpPr>
      <xdr:spPr>
        <a:xfrm>
          <a:off x="11282680" y="17726025"/>
          <a:ext cx="78994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156863</xdr:rowOff>
    </xdr:from>
    <xdr:ext cx="405111" cy="259045"/>
    <xdr:sp macro="" textlink="">
      <xdr:nvSpPr>
        <xdr:cNvPr id="790" name="n_1aveValue【公民館】&#10;有形固定資産減価償却率">
          <a:extLst>
            <a:ext uri="{FF2B5EF4-FFF2-40B4-BE49-F238E27FC236}">
              <a16:creationId xmlns:a16="http://schemas.microsoft.com/office/drawing/2014/main" id="{CE1E9A96-0F99-4FB1-B6BF-E7E28984475D}"/>
            </a:ext>
          </a:extLst>
        </xdr:cNvPr>
        <xdr:cNvSpPr txBox="1"/>
      </xdr:nvSpPr>
      <xdr:spPr>
        <a:xfrm>
          <a:off x="13437244" y="17423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145432</xdr:rowOff>
    </xdr:from>
    <xdr:ext cx="405111" cy="259045"/>
    <xdr:sp macro="" textlink="">
      <xdr:nvSpPr>
        <xdr:cNvPr id="791" name="n_2aveValue【公民館】&#10;有形固定資産減価償却率">
          <a:extLst>
            <a:ext uri="{FF2B5EF4-FFF2-40B4-BE49-F238E27FC236}">
              <a16:creationId xmlns:a16="http://schemas.microsoft.com/office/drawing/2014/main" id="{59BC682E-4D2E-417B-96EE-B1A331E97086}"/>
            </a:ext>
          </a:extLst>
        </xdr:cNvPr>
        <xdr:cNvSpPr txBox="1"/>
      </xdr:nvSpPr>
      <xdr:spPr>
        <a:xfrm>
          <a:off x="12675244" y="1741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99713</xdr:rowOff>
    </xdr:from>
    <xdr:ext cx="405111" cy="259045"/>
    <xdr:sp macro="" textlink="">
      <xdr:nvSpPr>
        <xdr:cNvPr id="792" name="n_3aveValue【公民館】&#10;有形固定資産減価償却率">
          <a:extLst>
            <a:ext uri="{FF2B5EF4-FFF2-40B4-BE49-F238E27FC236}">
              <a16:creationId xmlns:a16="http://schemas.microsoft.com/office/drawing/2014/main" id="{2788442F-63C8-4C28-A292-D98F890EC1B0}"/>
            </a:ext>
          </a:extLst>
        </xdr:cNvPr>
        <xdr:cNvSpPr txBox="1"/>
      </xdr:nvSpPr>
      <xdr:spPr>
        <a:xfrm>
          <a:off x="11900544" y="17366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86377</xdr:rowOff>
    </xdr:from>
    <xdr:ext cx="405111" cy="259045"/>
    <xdr:sp macro="" textlink="">
      <xdr:nvSpPr>
        <xdr:cNvPr id="793" name="n_4aveValue【公民館】&#10;有形固定資産減価償却率">
          <a:extLst>
            <a:ext uri="{FF2B5EF4-FFF2-40B4-BE49-F238E27FC236}">
              <a16:creationId xmlns:a16="http://schemas.microsoft.com/office/drawing/2014/main" id="{E8DA52D7-5858-4C7E-B5EA-69193DCE7962}"/>
            </a:ext>
          </a:extLst>
        </xdr:cNvPr>
        <xdr:cNvSpPr txBox="1"/>
      </xdr:nvSpPr>
      <xdr:spPr>
        <a:xfrm>
          <a:off x="11102984" y="1735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125747</xdr:rowOff>
    </xdr:from>
    <xdr:ext cx="405111" cy="259045"/>
    <xdr:sp macro="" textlink="">
      <xdr:nvSpPr>
        <xdr:cNvPr id="794" name="n_1mainValue【公民館】&#10;有形固定資産減価償却率">
          <a:extLst>
            <a:ext uri="{FF2B5EF4-FFF2-40B4-BE49-F238E27FC236}">
              <a16:creationId xmlns:a16="http://schemas.microsoft.com/office/drawing/2014/main" id="{D74BF704-D00E-4747-B3EA-31539D0A62ED}"/>
            </a:ext>
          </a:extLst>
        </xdr:cNvPr>
        <xdr:cNvSpPr txBox="1"/>
      </xdr:nvSpPr>
      <xdr:spPr>
        <a:xfrm>
          <a:off x="13437244" y="1789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89552</xdr:rowOff>
    </xdr:from>
    <xdr:ext cx="405111" cy="259045"/>
    <xdr:sp macro="" textlink="">
      <xdr:nvSpPr>
        <xdr:cNvPr id="795" name="n_2mainValue【公民館】&#10;有形固定資産減価償却率">
          <a:extLst>
            <a:ext uri="{FF2B5EF4-FFF2-40B4-BE49-F238E27FC236}">
              <a16:creationId xmlns:a16="http://schemas.microsoft.com/office/drawing/2014/main" id="{E77F5AD3-4C08-4CE8-B97D-3AD6F9F1644E}"/>
            </a:ext>
          </a:extLst>
        </xdr:cNvPr>
        <xdr:cNvSpPr txBox="1"/>
      </xdr:nvSpPr>
      <xdr:spPr>
        <a:xfrm>
          <a:off x="12675244" y="17859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20972</xdr:rowOff>
    </xdr:from>
    <xdr:ext cx="405111" cy="259045"/>
    <xdr:sp macro="" textlink="">
      <xdr:nvSpPr>
        <xdr:cNvPr id="796" name="n_3mainValue【公民館】&#10;有形固定資産減価償却率">
          <a:extLst>
            <a:ext uri="{FF2B5EF4-FFF2-40B4-BE49-F238E27FC236}">
              <a16:creationId xmlns:a16="http://schemas.microsoft.com/office/drawing/2014/main" id="{2EEEB126-FF1B-4E83-999D-BC8124857F24}"/>
            </a:ext>
          </a:extLst>
        </xdr:cNvPr>
        <xdr:cNvSpPr txBox="1"/>
      </xdr:nvSpPr>
      <xdr:spPr>
        <a:xfrm>
          <a:off x="11900544" y="1779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165752</xdr:rowOff>
    </xdr:from>
    <xdr:ext cx="405111" cy="259045"/>
    <xdr:sp macro="" textlink="">
      <xdr:nvSpPr>
        <xdr:cNvPr id="797" name="n_4mainValue【公民館】&#10;有形固定資産減価償却率">
          <a:extLst>
            <a:ext uri="{FF2B5EF4-FFF2-40B4-BE49-F238E27FC236}">
              <a16:creationId xmlns:a16="http://schemas.microsoft.com/office/drawing/2014/main" id="{B1C96695-E985-4F6B-8F00-EB1DC1FA9C83}"/>
            </a:ext>
          </a:extLst>
        </xdr:cNvPr>
        <xdr:cNvSpPr txBox="1"/>
      </xdr:nvSpPr>
      <xdr:spPr>
        <a:xfrm>
          <a:off x="11102984" y="17767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87EA1BDF-36B9-4632-A42A-6DCD4117D155}"/>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CCB0DEF8-89E1-47BE-8C24-781700BF1715}"/>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0D7BF7C3-DD48-4D2E-AC7D-DBB14ABFE013}"/>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E75E13A8-9B95-4D00-9F6D-832729288F3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F76EAC44-1623-4619-A58D-417C9DC4A6A7}"/>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BA357EA8-26A0-4B15-93E0-EA934E747C8D}"/>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AE475E21-F948-4D59-AD72-ECFB436AD1DD}"/>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A7B6F9AB-5BFA-4659-AF93-FF46CC2253AC}"/>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C494C915-508D-4D35-884C-E5C336A34766}"/>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D778B40D-D2C4-457D-904F-2CC1F585C62C}"/>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8" name="直線コネクタ 807">
          <a:extLst>
            <a:ext uri="{FF2B5EF4-FFF2-40B4-BE49-F238E27FC236}">
              <a16:creationId xmlns:a16="http://schemas.microsoft.com/office/drawing/2014/main" id="{4EAD4535-F85F-4A91-8BBF-EC9657F27E64}"/>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9" name="テキスト ボックス 808">
          <a:extLst>
            <a:ext uri="{FF2B5EF4-FFF2-40B4-BE49-F238E27FC236}">
              <a16:creationId xmlns:a16="http://schemas.microsoft.com/office/drawing/2014/main" id="{FD2A8E6C-39F3-4CBB-BF6E-0429310B6DB9}"/>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0" name="直線コネクタ 809">
          <a:extLst>
            <a:ext uri="{FF2B5EF4-FFF2-40B4-BE49-F238E27FC236}">
              <a16:creationId xmlns:a16="http://schemas.microsoft.com/office/drawing/2014/main" id="{D90164AD-21E6-4EEB-A580-2732B99B5785}"/>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1" name="テキスト ボックス 810">
          <a:extLst>
            <a:ext uri="{FF2B5EF4-FFF2-40B4-BE49-F238E27FC236}">
              <a16:creationId xmlns:a16="http://schemas.microsoft.com/office/drawing/2014/main" id="{3B7080A2-C966-43C0-879A-FD559E115BCE}"/>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2" name="直線コネクタ 811">
          <a:extLst>
            <a:ext uri="{FF2B5EF4-FFF2-40B4-BE49-F238E27FC236}">
              <a16:creationId xmlns:a16="http://schemas.microsoft.com/office/drawing/2014/main" id="{F620B258-EC49-4F1F-9BF8-22F32E17239D}"/>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3" name="テキスト ボックス 812">
          <a:extLst>
            <a:ext uri="{FF2B5EF4-FFF2-40B4-BE49-F238E27FC236}">
              <a16:creationId xmlns:a16="http://schemas.microsoft.com/office/drawing/2014/main" id="{603DD51C-4271-4770-A797-1774519B467D}"/>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4" name="直線コネクタ 813">
          <a:extLst>
            <a:ext uri="{FF2B5EF4-FFF2-40B4-BE49-F238E27FC236}">
              <a16:creationId xmlns:a16="http://schemas.microsoft.com/office/drawing/2014/main" id="{A6200A70-0B10-4FCF-9124-3C81D7EA4645}"/>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5" name="テキスト ボックス 814">
          <a:extLst>
            <a:ext uri="{FF2B5EF4-FFF2-40B4-BE49-F238E27FC236}">
              <a16:creationId xmlns:a16="http://schemas.microsoft.com/office/drawing/2014/main" id="{707F4B06-8AC0-467A-BE62-D545173F6F4B}"/>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6" name="直線コネクタ 815">
          <a:extLst>
            <a:ext uri="{FF2B5EF4-FFF2-40B4-BE49-F238E27FC236}">
              <a16:creationId xmlns:a16="http://schemas.microsoft.com/office/drawing/2014/main" id="{01AA8A6A-FD64-4BED-8315-7AF30D3AAA63}"/>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7" name="テキスト ボックス 816">
          <a:extLst>
            <a:ext uri="{FF2B5EF4-FFF2-40B4-BE49-F238E27FC236}">
              <a16:creationId xmlns:a16="http://schemas.microsoft.com/office/drawing/2014/main" id="{BEF441C9-F8FB-4842-931B-3C9670225888}"/>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8" name="【公民館】&#10;一人当たり面積グラフ枠">
          <a:extLst>
            <a:ext uri="{FF2B5EF4-FFF2-40B4-BE49-F238E27FC236}">
              <a16:creationId xmlns:a16="http://schemas.microsoft.com/office/drawing/2014/main" id="{772237E5-37CE-412D-BCD9-FD688DBC89D3}"/>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160782</xdr:rowOff>
    </xdr:from>
    <xdr:to>
      <xdr:col>116</xdr:col>
      <xdr:colOff>62864</xdr:colOff>
      <xdr:row>108</xdr:row>
      <xdr:rowOff>32765</xdr:rowOff>
    </xdr:to>
    <xdr:cxnSp macro="">
      <xdr:nvCxnSpPr>
        <xdr:cNvPr id="819" name="直線コネクタ 818">
          <a:extLst>
            <a:ext uri="{FF2B5EF4-FFF2-40B4-BE49-F238E27FC236}">
              <a16:creationId xmlns:a16="http://schemas.microsoft.com/office/drawing/2014/main" id="{9024CBEF-FA70-4AE5-AF12-693FE1BD33F7}"/>
            </a:ext>
          </a:extLst>
        </xdr:cNvPr>
        <xdr:cNvCxnSpPr/>
      </xdr:nvCxnSpPr>
      <xdr:spPr>
        <a:xfrm flipV="1">
          <a:off x="19509104" y="16757142"/>
          <a:ext cx="0" cy="1380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36592</xdr:rowOff>
    </xdr:from>
    <xdr:ext cx="469744" cy="259045"/>
    <xdr:sp macro="" textlink="">
      <xdr:nvSpPr>
        <xdr:cNvPr id="820" name="【公民館】&#10;一人当たり面積最小値テキスト">
          <a:extLst>
            <a:ext uri="{FF2B5EF4-FFF2-40B4-BE49-F238E27FC236}">
              <a16:creationId xmlns:a16="http://schemas.microsoft.com/office/drawing/2014/main" id="{0BB9D303-188B-487D-8732-FCAEDC6E544A}"/>
            </a:ext>
          </a:extLst>
        </xdr:cNvPr>
        <xdr:cNvSpPr txBox="1"/>
      </xdr:nvSpPr>
      <xdr:spPr>
        <a:xfrm>
          <a:off x="19547840" y="18141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32765</xdr:rowOff>
    </xdr:from>
    <xdr:to>
      <xdr:col>116</xdr:col>
      <xdr:colOff>152400</xdr:colOff>
      <xdr:row>108</xdr:row>
      <xdr:rowOff>32765</xdr:rowOff>
    </xdr:to>
    <xdr:cxnSp macro="">
      <xdr:nvCxnSpPr>
        <xdr:cNvPr id="821" name="直線コネクタ 820">
          <a:extLst>
            <a:ext uri="{FF2B5EF4-FFF2-40B4-BE49-F238E27FC236}">
              <a16:creationId xmlns:a16="http://schemas.microsoft.com/office/drawing/2014/main" id="{15F02D73-3C43-4537-8BE8-5744A2F45C71}"/>
            </a:ext>
          </a:extLst>
        </xdr:cNvPr>
        <xdr:cNvCxnSpPr/>
      </xdr:nvCxnSpPr>
      <xdr:spPr>
        <a:xfrm>
          <a:off x="19443700" y="181378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107459</xdr:rowOff>
    </xdr:from>
    <xdr:ext cx="469744" cy="259045"/>
    <xdr:sp macro="" textlink="">
      <xdr:nvSpPr>
        <xdr:cNvPr id="822" name="【公民館】&#10;一人当たり面積最大値テキスト">
          <a:extLst>
            <a:ext uri="{FF2B5EF4-FFF2-40B4-BE49-F238E27FC236}">
              <a16:creationId xmlns:a16="http://schemas.microsoft.com/office/drawing/2014/main" id="{9FAC5A1B-D858-4BD5-96C2-92616D54630C}"/>
            </a:ext>
          </a:extLst>
        </xdr:cNvPr>
        <xdr:cNvSpPr txBox="1"/>
      </xdr:nvSpPr>
      <xdr:spPr>
        <a:xfrm>
          <a:off x="19547840" y="16536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160782</xdr:rowOff>
    </xdr:from>
    <xdr:to>
      <xdr:col>116</xdr:col>
      <xdr:colOff>152400</xdr:colOff>
      <xdr:row>99</xdr:row>
      <xdr:rowOff>160782</xdr:rowOff>
    </xdr:to>
    <xdr:cxnSp macro="">
      <xdr:nvCxnSpPr>
        <xdr:cNvPr id="823" name="直線コネクタ 822">
          <a:extLst>
            <a:ext uri="{FF2B5EF4-FFF2-40B4-BE49-F238E27FC236}">
              <a16:creationId xmlns:a16="http://schemas.microsoft.com/office/drawing/2014/main" id="{D3F8F3FF-27D5-40E8-83A3-B00FEDF66DB6}"/>
            </a:ext>
          </a:extLst>
        </xdr:cNvPr>
        <xdr:cNvCxnSpPr/>
      </xdr:nvCxnSpPr>
      <xdr:spPr>
        <a:xfrm>
          <a:off x="19443700" y="167571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104412</xdr:rowOff>
    </xdr:from>
    <xdr:ext cx="469744" cy="259045"/>
    <xdr:sp macro="" textlink="">
      <xdr:nvSpPr>
        <xdr:cNvPr id="824" name="【公民館】&#10;一人当たり面積平均値テキスト">
          <a:extLst>
            <a:ext uri="{FF2B5EF4-FFF2-40B4-BE49-F238E27FC236}">
              <a16:creationId xmlns:a16="http://schemas.microsoft.com/office/drawing/2014/main" id="{4AE2314E-279C-49C2-A2C8-C8439AD16C0E}"/>
            </a:ext>
          </a:extLst>
        </xdr:cNvPr>
        <xdr:cNvSpPr txBox="1"/>
      </xdr:nvSpPr>
      <xdr:spPr>
        <a:xfrm>
          <a:off x="19547840" y="177066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125985</xdr:rowOff>
    </xdr:from>
    <xdr:to>
      <xdr:col>116</xdr:col>
      <xdr:colOff>114300</xdr:colOff>
      <xdr:row>106</xdr:row>
      <xdr:rowOff>56135</xdr:rowOff>
    </xdr:to>
    <xdr:sp macro="" textlink="">
      <xdr:nvSpPr>
        <xdr:cNvPr id="825" name="フローチャート: 判断 824">
          <a:extLst>
            <a:ext uri="{FF2B5EF4-FFF2-40B4-BE49-F238E27FC236}">
              <a16:creationId xmlns:a16="http://schemas.microsoft.com/office/drawing/2014/main" id="{D46A3231-6C62-4998-806C-3D0349FD6E54}"/>
            </a:ext>
          </a:extLst>
        </xdr:cNvPr>
        <xdr:cNvSpPr/>
      </xdr:nvSpPr>
      <xdr:spPr>
        <a:xfrm>
          <a:off x="19458940" y="177281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116839</xdr:rowOff>
    </xdr:from>
    <xdr:to>
      <xdr:col>112</xdr:col>
      <xdr:colOff>38100</xdr:colOff>
      <xdr:row>106</xdr:row>
      <xdr:rowOff>46989</xdr:rowOff>
    </xdr:to>
    <xdr:sp macro="" textlink="">
      <xdr:nvSpPr>
        <xdr:cNvPr id="826" name="フローチャート: 判断 825">
          <a:extLst>
            <a:ext uri="{FF2B5EF4-FFF2-40B4-BE49-F238E27FC236}">
              <a16:creationId xmlns:a16="http://schemas.microsoft.com/office/drawing/2014/main" id="{F509E886-BFEB-4FF1-8A6F-A7AD78AE09D2}"/>
            </a:ext>
          </a:extLst>
        </xdr:cNvPr>
        <xdr:cNvSpPr/>
      </xdr:nvSpPr>
      <xdr:spPr>
        <a:xfrm>
          <a:off x="18735040" y="1771903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125985</xdr:rowOff>
    </xdr:from>
    <xdr:to>
      <xdr:col>107</xdr:col>
      <xdr:colOff>101600</xdr:colOff>
      <xdr:row>106</xdr:row>
      <xdr:rowOff>56135</xdr:rowOff>
    </xdr:to>
    <xdr:sp macro="" textlink="">
      <xdr:nvSpPr>
        <xdr:cNvPr id="827" name="フローチャート: 判断 826">
          <a:extLst>
            <a:ext uri="{FF2B5EF4-FFF2-40B4-BE49-F238E27FC236}">
              <a16:creationId xmlns:a16="http://schemas.microsoft.com/office/drawing/2014/main" id="{9C43CCF8-57CA-4693-B7F5-FA922269910F}"/>
            </a:ext>
          </a:extLst>
        </xdr:cNvPr>
        <xdr:cNvSpPr/>
      </xdr:nvSpPr>
      <xdr:spPr>
        <a:xfrm>
          <a:off x="17937480" y="177281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132842</xdr:rowOff>
    </xdr:from>
    <xdr:to>
      <xdr:col>102</xdr:col>
      <xdr:colOff>165100</xdr:colOff>
      <xdr:row>106</xdr:row>
      <xdr:rowOff>62992</xdr:rowOff>
    </xdr:to>
    <xdr:sp macro="" textlink="">
      <xdr:nvSpPr>
        <xdr:cNvPr id="828" name="フローチャート: 判断 827">
          <a:extLst>
            <a:ext uri="{FF2B5EF4-FFF2-40B4-BE49-F238E27FC236}">
              <a16:creationId xmlns:a16="http://schemas.microsoft.com/office/drawing/2014/main" id="{F471F73C-1A16-4632-9267-489A4F082E69}"/>
            </a:ext>
          </a:extLst>
        </xdr:cNvPr>
        <xdr:cNvSpPr/>
      </xdr:nvSpPr>
      <xdr:spPr>
        <a:xfrm>
          <a:off x="17162780" y="177350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96265</xdr:rowOff>
    </xdr:from>
    <xdr:to>
      <xdr:col>98</xdr:col>
      <xdr:colOff>38100</xdr:colOff>
      <xdr:row>106</xdr:row>
      <xdr:rowOff>26415</xdr:rowOff>
    </xdr:to>
    <xdr:sp macro="" textlink="">
      <xdr:nvSpPr>
        <xdr:cNvPr id="829" name="フローチャート: 判断 828">
          <a:extLst>
            <a:ext uri="{FF2B5EF4-FFF2-40B4-BE49-F238E27FC236}">
              <a16:creationId xmlns:a16="http://schemas.microsoft.com/office/drawing/2014/main" id="{DCDF3B22-F37F-4111-A0E9-D38FD67A9436}"/>
            </a:ext>
          </a:extLst>
        </xdr:cNvPr>
        <xdr:cNvSpPr/>
      </xdr:nvSpPr>
      <xdr:spPr>
        <a:xfrm>
          <a:off x="16388080" y="176984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E2988BE7-0883-4618-A00B-C216CB228FE5}"/>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27F36352-FAA6-4436-A23E-2964F4A4AA1D}"/>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0D15EEED-01CE-4020-884D-72F3F4A2E4F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23AB20EE-D273-47A4-8CA2-876C210851DB}"/>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2E626510-9D4A-4C11-9ED5-9A18ABCD6E2E}"/>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89408</xdr:rowOff>
    </xdr:from>
    <xdr:to>
      <xdr:col>116</xdr:col>
      <xdr:colOff>114300</xdr:colOff>
      <xdr:row>103</xdr:row>
      <xdr:rowOff>19558</xdr:rowOff>
    </xdr:to>
    <xdr:sp macro="" textlink="">
      <xdr:nvSpPr>
        <xdr:cNvPr id="835" name="楕円 834">
          <a:extLst>
            <a:ext uri="{FF2B5EF4-FFF2-40B4-BE49-F238E27FC236}">
              <a16:creationId xmlns:a16="http://schemas.microsoft.com/office/drawing/2014/main" id="{5633025C-0ED2-4C1B-9A00-26406AA3D640}"/>
            </a:ext>
          </a:extLst>
        </xdr:cNvPr>
        <xdr:cNvSpPr/>
      </xdr:nvSpPr>
      <xdr:spPr>
        <a:xfrm>
          <a:off x="19458940" y="171886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112285</xdr:rowOff>
    </xdr:from>
    <xdr:ext cx="469744" cy="259045"/>
    <xdr:sp macro="" textlink="">
      <xdr:nvSpPr>
        <xdr:cNvPr id="836" name="【公民館】&#10;一人当たり面積該当値テキスト">
          <a:extLst>
            <a:ext uri="{FF2B5EF4-FFF2-40B4-BE49-F238E27FC236}">
              <a16:creationId xmlns:a16="http://schemas.microsoft.com/office/drawing/2014/main" id="{9E9902F9-5D38-40BE-9B90-FDA7C074ECA7}"/>
            </a:ext>
          </a:extLst>
        </xdr:cNvPr>
        <xdr:cNvSpPr txBox="1"/>
      </xdr:nvSpPr>
      <xdr:spPr>
        <a:xfrm>
          <a:off x="19547840" y="17043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130556</xdr:rowOff>
    </xdr:from>
    <xdr:to>
      <xdr:col>112</xdr:col>
      <xdr:colOff>38100</xdr:colOff>
      <xdr:row>102</xdr:row>
      <xdr:rowOff>60706</xdr:rowOff>
    </xdr:to>
    <xdr:sp macro="" textlink="">
      <xdr:nvSpPr>
        <xdr:cNvPr id="837" name="楕円 836">
          <a:extLst>
            <a:ext uri="{FF2B5EF4-FFF2-40B4-BE49-F238E27FC236}">
              <a16:creationId xmlns:a16="http://schemas.microsoft.com/office/drawing/2014/main" id="{4358327C-E9B9-49A4-96CF-822B051711AE}"/>
            </a:ext>
          </a:extLst>
        </xdr:cNvPr>
        <xdr:cNvSpPr/>
      </xdr:nvSpPr>
      <xdr:spPr>
        <a:xfrm>
          <a:off x="18735040" y="1706219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9906</xdr:rowOff>
    </xdr:from>
    <xdr:to>
      <xdr:col>116</xdr:col>
      <xdr:colOff>63500</xdr:colOff>
      <xdr:row>102</xdr:row>
      <xdr:rowOff>140208</xdr:rowOff>
    </xdr:to>
    <xdr:cxnSp macro="">
      <xdr:nvCxnSpPr>
        <xdr:cNvPr id="838" name="直線コネクタ 837">
          <a:extLst>
            <a:ext uri="{FF2B5EF4-FFF2-40B4-BE49-F238E27FC236}">
              <a16:creationId xmlns:a16="http://schemas.microsoft.com/office/drawing/2014/main" id="{9D759C30-3A6D-494C-8BD0-B5C065A5FAA0}"/>
            </a:ext>
          </a:extLst>
        </xdr:cNvPr>
        <xdr:cNvCxnSpPr/>
      </xdr:nvCxnSpPr>
      <xdr:spPr>
        <a:xfrm>
          <a:off x="18778220" y="17109186"/>
          <a:ext cx="73152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148844</xdr:rowOff>
    </xdr:from>
    <xdr:to>
      <xdr:col>107</xdr:col>
      <xdr:colOff>101600</xdr:colOff>
      <xdr:row>102</xdr:row>
      <xdr:rowOff>78994</xdr:rowOff>
    </xdr:to>
    <xdr:sp macro="" textlink="">
      <xdr:nvSpPr>
        <xdr:cNvPr id="839" name="楕円 838">
          <a:extLst>
            <a:ext uri="{FF2B5EF4-FFF2-40B4-BE49-F238E27FC236}">
              <a16:creationId xmlns:a16="http://schemas.microsoft.com/office/drawing/2014/main" id="{0EE05051-AC4E-4741-A322-C69922D6F0B0}"/>
            </a:ext>
          </a:extLst>
        </xdr:cNvPr>
        <xdr:cNvSpPr/>
      </xdr:nvSpPr>
      <xdr:spPr>
        <a:xfrm>
          <a:off x="17937480" y="170804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9906</xdr:rowOff>
    </xdr:from>
    <xdr:to>
      <xdr:col>111</xdr:col>
      <xdr:colOff>177800</xdr:colOff>
      <xdr:row>102</xdr:row>
      <xdr:rowOff>28194</xdr:rowOff>
    </xdr:to>
    <xdr:cxnSp macro="">
      <xdr:nvCxnSpPr>
        <xdr:cNvPr id="840" name="直線コネクタ 839">
          <a:extLst>
            <a:ext uri="{FF2B5EF4-FFF2-40B4-BE49-F238E27FC236}">
              <a16:creationId xmlns:a16="http://schemas.microsoft.com/office/drawing/2014/main" id="{16AA385B-AF4D-44C7-A114-DFF50F18225F}"/>
            </a:ext>
          </a:extLst>
        </xdr:cNvPr>
        <xdr:cNvCxnSpPr/>
      </xdr:nvCxnSpPr>
      <xdr:spPr>
        <a:xfrm flipV="1">
          <a:off x="17988280" y="17109186"/>
          <a:ext cx="78994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48261</xdr:rowOff>
    </xdr:from>
    <xdr:to>
      <xdr:col>102</xdr:col>
      <xdr:colOff>165100</xdr:colOff>
      <xdr:row>102</xdr:row>
      <xdr:rowOff>149861</xdr:rowOff>
    </xdr:to>
    <xdr:sp macro="" textlink="">
      <xdr:nvSpPr>
        <xdr:cNvPr id="841" name="楕円 840">
          <a:extLst>
            <a:ext uri="{FF2B5EF4-FFF2-40B4-BE49-F238E27FC236}">
              <a16:creationId xmlns:a16="http://schemas.microsoft.com/office/drawing/2014/main" id="{4F473B31-9800-4B9C-BC40-2CB18DBE0E20}"/>
            </a:ext>
          </a:extLst>
        </xdr:cNvPr>
        <xdr:cNvSpPr/>
      </xdr:nvSpPr>
      <xdr:spPr>
        <a:xfrm>
          <a:off x="17162780" y="17147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28194</xdr:rowOff>
    </xdr:from>
    <xdr:to>
      <xdr:col>107</xdr:col>
      <xdr:colOff>50800</xdr:colOff>
      <xdr:row>102</xdr:row>
      <xdr:rowOff>99061</xdr:rowOff>
    </xdr:to>
    <xdr:cxnSp macro="">
      <xdr:nvCxnSpPr>
        <xdr:cNvPr id="842" name="直線コネクタ 841">
          <a:extLst>
            <a:ext uri="{FF2B5EF4-FFF2-40B4-BE49-F238E27FC236}">
              <a16:creationId xmlns:a16="http://schemas.microsoft.com/office/drawing/2014/main" id="{DE43E867-AC5E-41ED-9C5C-416A60B75E7A}"/>
            </a:ext>
          </a:extLst>
        </xdr:cNvPr>
        <xdr:cNvCxnSpPr/>
      </xdr:nvCxnSpPr>
      <xdr:spPr>
        <a:xfrm flipV="1">
          <a:off x="17213580" y="17127474"/>
          <a:ext cx="774700" cy="7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23113</xdr:rowOff>
    </xdr:from>
    <xdr:to>
      <xdr:col>98</xdr:col>
      <xdr:colOff>38100</xdr:colOff>
      <xdr:row>102</xdr:row>
      <xdr:rowOff>124713</xdr:rowOff>
    </xdr:to>
    <xdr:sp macro="" textlink="">
      <xdr:nvSpPr>
        <xdr:cNvPr id="843" name="楕円 842">
          <a:extLst>
            <a:ext uri="{FF2B5EF4-FFF2-40B4-BE49-F238E27FC236}">
              <a16:creationId xmlns:a16="http://schemas.microsoft.com/office/drawing/2014/main" id="{1E59A7E6-ADEA-4008-8B62-845DF68A706C}"/>
            </a:ext>
          </a:extLst>
        </xdr:cNvPr>
        <xdr:cNvSpPr/>
      </xdr:nvSpPr>
      <xdr:spPr>
        <a:xfrm>
          <a:off x="16388080" y="1712239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73913</xdr:rowOff>
    </xdr:from>
    <xdr:to>
      <xdr:col>102</xdr:col>
      <xdr:colOff>114300</xdr:colOff>
      <xdr:row>102</xdr:row>
      <xdr:rowOff>99061</xdr:rowOff>
    </xdr:to>
    <xdr:cxnSp macro="">
      <xdr:nvCxnSpPr>
        <xdr:cNvPr id="844" name="直線コネクタ 843">
          <a:extLst>
            <a:ext uri="{FF2B5EF4-FFF2-40B4-BE49-F238E27FC236}">
              <a16:creationId xmlns:a16="http://schemas.microsoft.com/office/drawing/2014/main" id="{B6DA2EA9-44F1-488A-A25C-AEF77272F2B6}"/>
            </a:ext>
          </a:extLst>
        </xdr:cNvPr>
        <xdr:cNvCxnSpPr/>
      </xdr:nvCxnSpPr>
      <xdr:spPr>
        <a:xfrm>
          <a:off x="16431260" y="17173193"/>
          <a:ext cx="782320" cy="25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38116</xdr:rowOff>
    </xdr:from>
    <xdr:ext cx="469744" cy="259045"/>
    <xdr:sp macro="" textlink="">
      <xdr:nvSpPr>
        <xdr:cNvPr id="845" name="n_1aveValue【公民館】&#10;一人当たり面積">
          <a:extLst>
            <a:ext uri="{FF2B5EF4-FFF2-40B4-BE49-F238E27FC236}">
              <a16:creationId xmlns:a16="http://schemas.microsoft.com/office/drawing/2014/main" id="{F69FEBF2-D4BA-4306-9241-42DA0F86ADB8}"/>
            </a:ext>
          </a:extLst>
        </xdr:cNvPr>
        <xdr:cNvSpPr txBox="1"/>
      </xdr:nvSpPr>
      <xdr:spPr>
        <a:xfrm>
          <a:off x="18561127" y="17807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47262</xdr:rowOff>
    </xdr:from>
    <xdr:ext cx="469744" cy="259045"/>
    <xdr:sp macro="" textlink="">
      <xdr:nvSpPr>
        <xdr:cNvPr id="846" name="n_2aveValue【公民館】&#10;一人当たり面積">
          <a:extLst>
            <a:ext uri="{FF2B5EF4-FFF2-40B4-BE49-F238E27FC236}">
              <a16:creationId xmlns:a16="http://schemas.microsoft.com/office/drawing/2014/main" id="{E545CD08-D516-427D-A55D-9733E87EA86E}"/>
            </a:ext>
          </a:extLst>
        </xdr:cNvPr>
        <xdr:cNvSpPr txBox="1"/>
      </xdr:nvSpPr>
      <xdr:spPr>
        <a:xfrm>
          <a:off x="17776267" y="1781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54119</xdr:rowOff>
    </xdr:from>
    <xdr:ext cx="469744" cy="259045"/>
    <xdr:sp macro="" textlink="">
      <xdr:nvSpPr>
        <xdr:cNvPr id="847" name="n_3aveValue【公民館】&#10;一人当たり面積">
          <a:extLst>
            <a:ext uri="{FF2B5EF4-FFF2-40B4-BE49-F238E27FC236}">
              <a16:creationId xmlns:a16="http://schemas.microsoft.com/office/drawing/2014/main" id="{4A696506-22F3-454D-892E-0C70ED1E3A36}"/>
            </a:ext>
          </a:extLst>
        </xdr:cNvPr>
        <xdr:cNvSpPr txBox="1"/>
      </xdr:nvSpPr>
      <xdr:spPr>
        <a:xfrm>
          <a:off x="17001567" y="17823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17542</xdr:rowOff>
    </xdr:from>
    <xdr:ext cx="469744" cy="259045"/>
    <xdr:sp macro="" textlink="">
      <xdr:nvSpPr>
        <xdr:cNvPr id="848" name="n_4aveValue【公民館】&#10;一人当たり面積">
          <a:extLst>
            <a:ext uri="{FF2B5EF4-FFF2-40B4-BE49-F238E27FC236}">
              <a16:creationId xmlns:a16="http://schemas.microsoft.com/office/drawing/2014/main" id="{919C6D31-96A9-4BF8-81E0-E0A54CF25284}"/>
            </a:ext>
          </a:extLst>
        </xdr:cNvPr>
        <xdr:cNvSpPr txBox="1"/>
      </xdr:nvSpPr>
      <xdr:spPr>
        <a:xfrm>
          <a:off x="16226867" y="17787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77233</xdr:rowOff>
    </xdr:from>
    <xdr:ext cx="469744" cy="259045"/>
    <xdr:sp macro="" textlink="">
      <xdr:nvSpPr>
        <xdr:cNvPr id="849" name="n_1mainValue【公民館】&#10;一人当たり面積">
          <a:extLst>
            <a:ext uri="{FF2B5EF4-FFF2-40B4-BE49-F238E27FC236}">
              <a16:creationId xmlns:a16="http://schemas.microsoft.com/office/drawing/2014/main" id="{8FB06C8D-948E-4CBB-B6B4-63BF54C854DA}"/>
            </a:ext>
          </a:extLst>
        </xdr:cNvPr>
        <xdr:cNvSpPr txBox="1"/>
      </xdr:nvSpPr>
      <xdr:spPr>
        <a:xfrm>
          <a:off x="18561127" y="16841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95521</xdr:rowOff>
    </xdr:from>
    <xdr:ext cx="469744" cy="259045"/>
    <xdr:sp macro="" textlink="">
      <xdr:nvSpPr>
        <xdr:cNvPr id="850" name="n_2mainValue【公民館】&#10;一人当たり面積">
          <a:extLst>
            <a:ext uri="{FF2B5EF4-FFF2-40B4-BE49-F238E27FC236}">
              <a16:creationId xmlns:a16="http://schemas.microsoft.com/office/drawing/2014/main" id="{A57B51AD-98D4-4EDF-9194-E9A49A858A93}"/>
            </a:ext>
          </a:extLst>
        </xdr:cNvPr>
        <xdr:cNvSpPr txBox="1"/>
      </xdr:nvSpPr>
      <xdr:spPr>
        <a:xfrm>
          <a:off x="17776267" y="1685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166388</xdr:rowOff>
    </xdr:from>
    <xdr:ext cx="469744" cy="259045"/>
    <xdr:sp macro="" textlink="">
      <xdr:nvSpPr>
        <xdr:cNvPr id="851" name="n_3mainValue【公民館】&#10;一人当たり面積">
          <a:extLst>
            <a:ext uri="{FF2B5EF4-FFF2-40B4-BE49-F238E27FC236}">
              <a16:creationId xmlns:a16="http://schemas.microsoft.com/office/drawing/2014/main" id="{44D6EA1A-597A-4952-ACEC-BD37499C069F}"/>
            </a:ext>
          </a:extLst>
        </xdr:cNvPr>
        <xdr:cNvSpPr txBox="1"/>
      </xdr:nvSpPr>
      <xdr:spPr>
        <a:xfrm>
          <a:off x="17001567" y="1693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141240</xdr:rowOff>
    </xdr:from>
    <xdr:ext cx="469744" cy="259045"/>
    <xdr:sp macro="" textlink="">
      <xdr:nvSpPr>
        <xdr:cNvPr id="852" name="n_4mainValue【公民館】&#10;一人当たり面積">
          <a:extLst>
            <a:ext uri="{FF2B5EF4-FFF2-40B4-BE49-F238E27FC236}">
              <a16:creationId xmlns:a16="http://schemas.microsoft.com/office/drawing/2014/main" id="{C0934F59-3A7C-497E-82B0-E2062573E88F}"/>
            </a:ext>
          </a:extLst>
        </xdr:cNvPr>
        <xdr:cNvSpPr txBox="1"/>
      </xdr:nvSpPr>
      <xdr:spPr>
        <a:xfrm>
          <a:off x="16226867" y="16905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3" name="正方形/長方形 852">
          <a:extLst>
            <a:ext uri="{FF2B5EF4-FFF2-40B4-BE49-F238E27FC236}">
              <a16:creationId xmlns:a16="http://schemas.microsoft.com/office/drawing/2014/main" id="{72AB7DE7-18C2-4E3D-8606-09F03F78A3BB}"/>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4" name="正方形/長方形 853">
          <a:extLst>
            <a:ext uri="{FF2B5EF4-FFF2-40B4-BE49-F238E27FC236}">
              <a16:creationId xmlns:a16="http://schemas.microsoft.com/office/drawing/2014/main" id="{F3B94FFA-61EF-41E3-8F5A-FE7B191C2E8B}"/>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5" name="テキスト ボックス 854">
          <a:extLst>
            <a:ext uri="{FF2B5EF4-FFF2-40B4-BE49-F238E27FC236}">
              <a16:creationId xmlns:a16="http://schemas.microsoft.com/office/drawing/2014/main" id="{085DB317-8D29-4BC3-AD77-53278F59AE17}"/>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道路は面積が広いため一人当たりの延長は長く、有形固定資産減価償却率は高く推移している。公営住宅は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施設のうち</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施設は昭和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年から昭和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年代に建設されたもので老朽化が著しく今後廃止等を検討する予定、</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RC</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造の残り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施設は平成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年に建設され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年が経過し、今後有形固定資産減価償却率の改善が見込まれる。市立保育園は昭和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年代から昭和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年代に建設され、有形固定資産減価償却率は類似団体と比べ著しく高い。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施設あったうちの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施設は、令和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民営化したことにより建物譲渡したため、一人当たりの面積は減少し、有形固定資産減価償却率はバランスが変化した結果、例年と比べ高い水準となった。学校施設は、平成以降に建設されたものもあるが、有形固定資産減価償却率は類似団体とあまり変わらない。保育園・学校施設については子供数減少の中、時機を逸しないよう統廃合や民営化等を含め、市民の意見を反映させながら施設数の適正化を図り、有形固定資産減価償却率の改善を推進していく必要がある。公民館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施設あり、昭和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年代から昭和６</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代に建設され、一人当たり面積が類似団体と比べ著しく高くなっていることから、特に廃止を視野に、統合や複合施設も視野に入れ、施設数を減少させながら施設更新していくことで、有形固定資産減価償却率の改善を図っていく必要がある。</a:t>
          </a:r>
        </a:p>
        <a:p>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児童館の有形固定資産原価償却率が帳簿価格に対する比率である</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66.0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％と誤って表示されているが、正しくは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39.8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％となる。</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学校施設の一人当たりの面積が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2.701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㎡と表示されているが、正しくは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2.607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B35CEED-1A2F-4E2A-8899-559FB7CA02F1}"/>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A72828D-3E14-41FB-B798-E5E59333B1F9}"/>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D53DE8A-4DC1-4753-89BD-67491886C2F9}"/>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5113A5C-5882-44E3-A688-549009CF4AD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岐阜県山県市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F83157D-18C2-4EE8-A4FB-8A3943AE0AAD}"/>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4760F92-5001-4160-86E2-274425498CAC}"/>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3215410-26E6-4BD0-BB28-D529525C5B1C}"/>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B9E3321-22BC-4FCA-8434-912A988CC916}"/>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0D1648C-AB31-4F35-BBF2-999F81E2AAAC}"/>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92ABEA8-8D75-4481-81E7-599C8BA5AB29}"/>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25,233
24,449
221.98
14,594,765
14,189,028
301,722
8,519,523
11,810,041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944B669-F7D6-4CC7-A80C-420A65241E84}"/>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6BDF393-0271-4351-B747-F3B0F2EC8A8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8AB8F68-CA06-45F3-9FDD-143C781C682A}"/>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FDC5F3D-9D64-436F-ACA0-0941470ACA32}"/>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5D307CB-C751-44B9-AD1E-48BA0F15AAE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21ABFC9-B61A-42C6-A3F8-B26E2A954D5F}"/>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BD96B20-48A1-4DC6-952F-BB48B6A0FE87}"/>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A1204DB-A2B8-4AF9-98D0-98425692FEF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DE7C888-E0EA-4787-9301-9A98238C8A09}"/>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937FA17-EA6E-4426-99A4-DA155793379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C367367-AE1E-4655-B45D-881F693D942F}"/>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D3815C5-3D09-4A6C-B3BF-1289CAAAC1E3}"/>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C090CDA-71CA-425D-A775-810598CD5C9B}"/>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30DC392-3E23-484E-ACF4-2AE6A30DAFFC}"/>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B53C4F4-D7C6-4141-93F6-0E613441D124}"/>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60879CD-424B-43B7-82F5-53B63EF84A6A}"/>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26BB7F9-DC46-46D5-BC47-34FE8E26A6E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8CD5FDD-7933-4B86-99C4-B096144420D1}"/>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B91E083-AD5D-4014-A0BB-C3208D09695E}"/>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FDD8777-3472-4E55-8C37-F216EAC77514}"/>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0AEF3D0-DCDA-4684-A223-39D30B3CD1CC}"/>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86AE939-E83E-4F5D-AC0D-71CA4C6BC4F4}"/>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EA35068-6E9B-4614-B7D7-7096D746C462}"/>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1101469-E88B-4A61-86A5-B21096420C8A}"/>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CCE3D33-7063-42E9-8D8C-9A53A31CD29F}"/>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173F4EF-8D62-4E87-9E03-5A9E33CD938D}"/>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62D9637-F35A-4A9A-8650-2CEEAE085846}"/>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DB9E169-E69C-4D99-BAD3-585DB892363B}"/>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42C31B2-EE91-4B0F-9E0A-7A515E9B947B}"/>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59CCC85-97AC-41B2-B589-7498FB964386}"/>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80289CD-F06B-496A-B83D-1C2A5177ED58}"/>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E0BF225-69E0-4920-8480-A57AAE0B346D}"/>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E8D394E8-D650-4863-81BF-E40D16CD1AB8}"/>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AAA01ABA-932F-4A67-9033-308F8A22AACC}"/>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46EA95B0-861B-4CD3-AA3A-5561D736DD81}"/>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E154C596-8459-4071-BD05-688161D99D4D}"/>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1F91D4B-B265-4C80-B55E-6AD38E59E9B1}"/>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FB7DC2EE-5EEB-4778-8B7D-E2D5CC1DB8E0}"/>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A33D514B-9A36-4077-A631-41B9BCE77A52}"/>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A5C97152-EEF5-48EA-A22C-2244A53097BC}"/>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842A58BD-96A9-4BF3-B6D2-51AF1E095EAB}"/>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5E0BEE71-88CE-4003-81C7-A397F79B9507}"/>
            </a:ext>
          </a:extLst>
        </xdr:cNvPr>
        <xdr:cNvSpPr txBox="1"/>
      </xdr:nvSpPr>
      <xdr:spPr>
        <a:xfrm>
          <a:off x="377341" y="54508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F91532F1-1E09-4F62-9714-C9E74CB2FE6D}"/>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D05050FB-6FB6-48F1-B76E-8306433C8FA9}"/>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A219899C-09E9-461C-95F6-2AB1CBD63DE6}"/>
            </a:ext>
          </a:extLst>
        </xdr:cNvPr>
        <xdr:cNvCxnSpPr/>
      </xdr:nvCxnSpPr>
      <xdr:spPr>
        <a:xfrm flipV="1">
          <a:off x="4086225" y="558927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AB453BAD-4FDE-4536-8466-359A7FDD4C22}"/>
            </a:ext>
          </a:extLst>
        </xdr:cNvPr>
        <xdr:cNvSpPr txBox="1"/>
      </xdr:nvSpPr>
      <xdr:spPr>
        <a:xfrm>
          <a:off x="4124960" y="683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DDC9E2B5-0C8E-4526-9F4D-8216C71D331C}"/>
            </a:ext>
          </a:extLst>
        </xdr:cNvPr>
        <xdr:cNvCxnSpPr/>
      </xdr:nvCxnSpPr>
      <xdr:spPr>
        <a:xfrm>
          <a:off x="4020820" y="6832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091E3475-E73F-43E4-A6CD-397C4B512EC9}"/>
            </a:ext>
          </a:extLst>
        </xdr:cNvPr>
        <xdr:cNvSpPr txBox="1"/>
      </xdr:nvSpPr>
      <xdr:spPr>
        <a:xfrm>
          <a:off x="4124960" y="53683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415536A1-D5FD-42AA-9580-4AFA6C9365D9}"/>
            </a:ext>
          </a:extLst>
        </xdr:cNvPr>
        <xdr:cNvCxnSpPr/>
      </xdr:nvCxnSpPr>
      <xdr:spPr>
        <a:xfrm>
          <a:off x="4020820" y="5589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102887</xdr:rowOff>
    </xdr:from>
    <xdr:ext cx="405111" cy="259045"/>
    <xdr:sp macro="" textlink="">
      <xdr:nvSpPr>
        <xdr:cNvPr id="61" name="【図書館】&#10;有形固定資産減価償却率平均値テキスト">
          <a:extLst>
            <a:ext uri="{FF2B5EF4-FFF2-40B4-BE49-F238E27FC236}">
              <a16:creationId xmlns:a16="http://schemas.microsoft.com/office/drawing/2014/main" id="{CD9111A1-A273-4303-ACC1-A334286D6AA0}"/>
            </a:ext>
          </a:extLst>
        </xdr:cNvPr>
        <xdr:cNvSpPr txBox="1"/>
      </xdr:nvSpPr>
      <xdr:spPr>
        <a:xfrm>
          <a:off x="4124960" y="59702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80010</xdr:rowOff>
    </xdr:from>
    <xdr:to>
      <xdr:col>24</xdr:col>
      <xdr:colOff>114300</xdr:colOff>
      <xdr:row>37</xdr:row>
      <xdr:rowOff>10160</xdr:rowOff>
    </xdr:to>
    <xdr:sp macro="" textlink="">
      <xdr:nvSpPr>
        <xdr:cNvPr id="62" name="フローチャート: 判断 61">
          <a:extLst>
            <a:ext uri="{FF2B5EF4-FFF2-40B4-BE49-F238E27FC236}">
              <a16:creationId xmlns:a16="http://schemas.microsoft.com/office/drawing/2014/main" id="{0CC4A1C0-3A3A-4602-B314-11139BAF523C}"/>
            </a:ext>
          </a:extLst>
        </xdr:cNvPr>
        <xdr:cNvSpPr/>
      </xdr:nvSpPr>
      <xdr:spPr>
        <a:xfrm>
          <a:off x="4036060" y="6115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121920</xdr:rowOff>
    </xdr:from>
    <xdr:to>
      <xdr:col>20</xdr:col>
      <xdr:colOff>38100</xdr:colOff>
      <xdr:row>37</xdr:row>
      <xdr:rowOff>52070</xdr:rowOff>
    </xdr:to>
    <xdr:sp macro="" textlink="">
      <xdr:nvSpPr>
        <xdr:cNvPr id="63" name="フローチャート: 判断 62">
          <a:extLst>
            <a:ext uri="{FF2B5EF4-FFF2-40B4-BE49-F238E27FC236}">
              <a16:creationId xmlns:a16="http://schemas.microsoft.com/office/drawing/2014/main" id="{8C24BCBB-47B7-4A57-88F1-3EB712943CE1}"/>
            </a:ext>
          </a:extLst>
        </xdr:cNvPr>
        <xdr:cNvSpPr/>
      </xdr:nvSpPr>
      <xdr:spPr>
        <a:xfrm>
          <a:off x="3312160" y="61569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143510</xdr:rowOff>
    </xdr:from>
    <xdr:to>
      <xdr:col>15</xdr:col>
      <xdr:colOff>101600</xdr:colOff>
      <xdr:row>37</xdr:row>
      <xdr:rowOff>73660</xdr:rowOff>
    </xdr:to>
    <xdr:sp macro="" textlink="">
      <xdr:nvSpPr>
        <xdr:cNvPr id="64" name="フローチャート: 判断 63">
          <a:extLst>
            <a:ext uri="{FF2B5EF4-FFF2-40B4-BE49-F238E27FC236}">
              <a16:creationId xmlns:a16="http://schemas.microsoft.com/office/drawing/2014/main" id="{515046F4-0B6B-4B85-8714-FF2043AC639E}"/>
            </a:ext>
          </a:extLst>
        </xdr:cNvPr>
        <xdr:cNvSpPr/>
      </xdr:nvSpPr>
      <xdr:spPr>
        <a:xfrm>
          <a:off x="2514600" y="61785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125730</xdr:rowOff>
    </xdr:from>
    <xdr:to>
      <xdr:col>10</xdr:col>
      <xdr:colOff>165100</xdr:colOff>
      <xdr:row>37</xdr:row>
      <xdr:rowOff>55880</xdr:rowOff>
    </xdr:to>
    <xdr:sp macro="" textlink="">
      <xdr:nvSpPr>
        <xdr:cNvPr id="65" name="フローチャート: 判断 64">
          <a:extLst>
            <a:ext uri="{FF2B5EF4-FFF2-40B4-BE49-F238E27FC236}">
              <a16:creationId xmlns:a16="http://schemas.microsoft.com/office/drawing/2014/main" id="{05552966-9703-4DFE-8ADB-3FEAA378E737}"/>
            </a:ext>
          </a:extLst>
        </xdr:cNvPr>
        <xdr:cNvSpPr/>
      </xdr:nvSpPr>
      <xdr:spPr>
        <a:xfrm>
          <a:off x="1739900" y="6160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120650</xdr:rowOff>
    </xdr:from>
    <xdr:to>
      <xdr:col>6</xdr:col>
      <xdr:colOff>38100</xdr:colOff>
      <xdr:row>37</xdr:row>
      <xdr:rowOff>50800</xdr:rowOff>
    </xdr:to>
    <xdr:sp macro="" textlink="">
      <xdr:nvSpPr>
        <xdr:cNvPr id="66" name="フローチャート: 判断 65">
          <a:extLst>
            <a:ext uri="{FF2B5EF4-FFF2-40B4-BE49-F238E27FC236}">
              <a16:creationId xmlns:a16="http://schemas.microsoft.com/office/drawing/2014/main" id="{93A5FF82-B8D8-439D-BEFE-DD414176F653}"/>
            </a:ext>
          </a:extLst>
        </xdr:cNvPr>
        <xdr:cNvSpPr/>
      </xdr:nvSpPr>
      <xdr:spPr>
        <a:xfrm>
          <a:off x="965200" y="61556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E56605DB-A07B-4FD3-9271-0B17BD9CF275}"/>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A0E42853-31C1-4AEC-9B31-025BF6865AEE}"/>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719B587-BACB-4A18-A794-1F68133DAA8B}"/>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C609CE1-13F7-4850-989A-9C6E643060BE}"/>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ED0EF2A-9D0D-481E-8A4B-3581600B1961}"/>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5080</xdr:rowOff>
    </xdr:from>
    <xdr:to>
      <xdr:col>24</xdr:col>
      <xdr:colOff>114300</xdr:colOff>
      <xdr:row>38</xdr:row>
      <xdr:rowOff>106680</xdr:rowOff>
    </xdr:to>
    <xdr:sp macro="" textlink="">
      <xdr:nvSpPr>
        <xdr:cNvPr id="72" name="楕円 71">
          <a:extLst>
            <a:ext uri="{FF2B5EF4-FFF2-40B4-BE49-F238E27FC236}">
              <a16:creationId xmlns:a16="http://schemas.microsoft.com/office/drawing/2014/main" id="{7AF48979-3854-463B-B993-4691FB42E159}"/>
            </a:ext>
          </a:extLst>
        </xdr:cNvPr>
        <xdr:cNvSpPr/>
      </xdr:nvSpPr>
      <xdr:spPr>
        <a:xfrm>
          <a:off x="4036060" y="637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154957</xdr:rowOff>
    </xdr:from>
    <xdr:ext cx="405111" cy="259045"/>
    <xdr:sp macro="" textlink="">
      <xdr:nvSpPr>
        <xdr:cNvPr id="73" name="【図書館】&#10;有形固定資産減価償却率該当値テキスト">
          <a:extLst>
            <a:ext uri="{FF2B5EF4-FFF2-40B4-BE49-F238E27FC236}">
              <a16:creationId xmlns:a16="http://schemas.microsoft.com/office/drawing/2014/main" id="{9E285A01-9176-418D-AD73-CB3DA0DC7C20}"/>
            </a:ext>
          </a:extLst>
        </xdr:cNvPr>
        <xdr:cNvSpPr txBox="1"/>
      </xdr:nvSpPr>
      <xdr:spPr>
        <a:xfrm>
          <a:off x="4124960" y="6357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138430</xdr:rowOff>
    </xdr:from>
    <xdr:to>
      <xdr:col>20</xdr:col>
      <xdr:colOff>38100</xdr:colOff>
      <xdr:row>38</xdr:row>
      <xdr:rowOff>68580</xdr:rowOff>
    </xdr:to>
    <xdr:sp macro="" textlink="">
      <xdr:nvSpPr>
        <xdr:cNvPr id="74" name="楕円 73">
          <a:extLst>
            <a:ext uri="{FF2B5EF4-FFF2-40B4-BE49-F238E27FC236}">
              <a16:creationId xmlns:a16="http://schemas.microsoft.com/office/drawing/2014/main" id="{9E4414E2-BD8C-4214-9CF8-7ECBDAD7EFA7}"/>
            </a:ext>
          </a:extLst>
        </xdr:cNvPr>
        <xdr:cNvSpPr/>
      </xdr:nvSpPr>
      <xdr:spPr>
        <a:xfrm>
          <a:off x="3312160" y="63411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17780</xdr:rowOff>
    </xdr:from>
    <xdr:to>
      <xdr:col>24</xdr:col>
      <xdr:colOff>63500</xdr:colOff>
      <xdr:row>38</xdr:row>
      <xdr:rowOff>55880</xdr:rowOff>
    </xdr:to>
    <xdr:cxnSp macro="">
      <xdr:nvCxnSpPr>
        <xdr:cNvPr id="75" name="直線コネクタ 74">
          <a:extLst>
            <a:ext uri="{FF2B5EF4-FFF2-40B4-BE49-F238E27FC236}">
              <a16:creationId xmlns:a16="http://schemas.microsoft.com/office/drawing/2014/main" id="{84C4ECDC-12D2-4245-B96C-247E3BC4D519}"/>
            </a:ext>
          </a:extLst>
        </xdr:cNvPr>
        <xdr:cNvCxnSpPr/>
      </xdr:nvCxnSpPr>
      <xdr:spPr>
        <a:xfrm>
          <a:off x="3355340" y="6388100"/>
          <a:ext cx="7315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106680</xdr:rowOff>
    </xdr:from>
    <xdr:to>
      <xdr:col>15</xdr:col>
      <xdr:colOff>101600</xdr:colOff>
      <xdr:row>38</xdr:row>
      <xdr:rowOff>36830</xdr:rowOff>
    </xdr:to>
    <xdr:sp macro="" textlink="">
      <xdr:nvSpPr>
        <xdr:cNvPr id="76" name="楕円 75">
          <a:extLst>
            <a:ext uri="{FF2B5EF4-FFF2-40B4-BE49-F238E27FC236}">
              <a16:creationId xmlns:a16="http://schemas.microsoft.com/office/drawing/2014/main" id="{10A21868-031C-4839-854A-A4B4CACC734F}"/>
            </a:ext>
          </a:extLst>
        </xdr:cNvPr>
        <xdr:cNvSpPr/>
      </xdr:nvSpPr>
      <xdr:spPr>
        <a:xfrm>
          <a:off x="2514600" y="63093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157480</xdr:rowOff>
    </xdr:from>
    <xdr:to>
      <xdr:col>19</xdr:col>
      <xdr:colOff>177800</xdr:colOff>
      <xdr:row>38</xdr:row>
      <xdr:rowOff>17780</xdr:rowOff>
    </xdr:to>
    <xdr:cxnSp macro="">
      <xdr:nvCxnSpPr>
        <xdr:cNvPr id="77" name="直線コネクタ 76">
          <a:extLst>
            <a:ext uri="{FF2B5EF4-FFF2-40B4-BE49-F238E27FC236}">
              <a16:creationId xmlns:a16="http://schemas.microsoft.com/office/drawing/2014/main" id="{97876A88-8260-46EE-A379-2C7F7DA0DF61}"/>
            </a:ext>
          </a:extLst>
        </xdr:cNvPr>
        <xdr:cNvCxnSpPr/>
      </xdr:nvCxnSpPr>
      <xdr:spPr>
        <a:xfrm>
          <a:off x="2565400" y="6360160"/>
          <a:ext cx="78994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80010</xdr:rowOff>
    </xdr:from>
    <xdr:to>
      <xdr:col>10</xdr:col>
      <xdr:colOff>165100</xdr:colOff>
      <xdr:row>38</xdr:row>
      <xdr:rowOff>10160</xdr:rowOff>
    </xdr:to>
    <xdr:sp macro="" textlink="">
      <xdr:nvSpPr>
        <xdr:cNvPr id="78" name="楕円 77">
          <a:extLst>
            <a:ext uri="{FF2B5EF4-FFF2-40B4-BE49-F238E27FC236}">
              <a16:creationId xmlns:a16="http://schemas.microsoft.com/office/drawing/2014/main" id="{2951324C-891F-44ED-BFFE-C3095A3A4A9D}"/>
            </a:ext>
          </a:extLst>
        </xdr:cNvPr>
        <xdr:cNvSpPr/>
      </xdr:nvSpPr>
      <xdr:spPr>
        <a:xfrm>
          <a:off x="1739900" y="62826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130810</xdr:rowOff>
    </xdr:from>
    <xdr:to>
      <xdr:col>15</xdr:col>
      <xdr:colOff>50800</xdr:colOff>
      <xdr:row>37</xdr:row>
      <xdr:rowOff>157480</xdr:rowOff>
    </xdr:to>
    <xdr:cxnSp macro="">
      <xdr:nvCxnSpPr>
        <xdr:cNvPr id="79" name="直線コネクタ 78">
          <a:extLst>
            <a:ext uri="{FF2B5EF4-FFF2-40B4-BE49-F238E27FC236}">
              <a16:creationId xmlns:a16="http://schemas.microsoft.com/office/drawing/2014/main" id="{026AF5DD-40FD-4657-9FFD-E40E4A36C930}"/>
            </a:ext>
          </a:extLst>
        </xdr:cNvPr>
        <xdr:cNvCxnSpPr/>
      </xdr:nvCxnSpPr>
      <xdr:spPr>
        <a:xfrm>
          <a:off x="1790700" y="6333490"/>
          <a:ext cx="7747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46990</xdr:rowOff>
    </xdr:from>
    <xdr:to>
      <xdr:col>6</xdr:col>
      <xdr:colOff>38100</xdr:colOff>
      <xdr:row>37</xdr:row>
      <xdr:rowOff>148590</xdr:rowOff>
    </xdr:to>
    <xdr:sp macro="" textlink="">
      <xdr:nvSpPr>
        <xdr:cNvPr id="80" name="楕円 79">
          <a:extLst>
            <a:ext uri="{FF2B5EF4-FFF2-40B4-BE49-F238E27FC236}">
              <a16:creationId xmlns:a16="http://schemas.microsoft.com/office/drawing/2014/main" id="{2606CF24-9111-4C26-B212-E140C30C7C70}"/>
            </a:ext>
          </a:extLst>
        </xdr:cNvPr>
        <xdr:cNvSpPr/>
      </xdr:nvSpPr>
      <xdr:spPr>
        <a:xfrm>
          <a:off x="965200" y="62496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97790</xdr:rowOff>
    </xdr:from>
    <xdr:to>
      <xdr:col>10</xdr:col>
      <xdr:colOff>114300</xdr:colOff>
      <xdr:row>37</xdr:row>
      <xdr:rowOff>130810</xdr:rowOff>
    </xdr:to>
    <xdr:cxnSp macro="">
      <xdr:nvCxnSpPr>
        <xdr:cNvPr id="81" name="直線コネクタ 80">
          <a:extLst>
            <a:ext uri="{FF2B5EF4-FFF2-40B4-BE49-F238E27FC236}">
              <a16:creationId xmlns:a16="http://schemas.microsoft.com/office/drawing/2014/main" id="{5C2ACF45-5A79-4871-B320-E61E2A423261}"/>
            </a:ext>
          </a:extLst>
        </xdr:cNvPr>
        <xdr:cNvCxnSpPr/>
      </xdr:nvCxnSpPr>
      <xdr:spPr>
        <a:xfrm>
          <a:off x="1008380" y="6300470"/>
          <a:ext cx="782320" cy="3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68597</xdr:rowOff>
    </xdr:from>
    <xdr:ext cx="405111" cy="259045"/>
    <xdr:sp macro="" textlink="">
      <xdr:nvSpPr>
        <xdr:cNvPr id="82" name="n_1aveValue【図書館】&#10;有形固定資産減価償却率">
          <a:extLst>
            <a:ext uri="{FF2B5EF4-FFF2-40B4-BE49-F238E27FC236}">
              <a16:creationId xmlns:a16="http://schemas.microsoft.com/office/drawing/2014/main" id="{95AE76E8-D5B6-4E5D-A6BC-64652CF039ED}"/>
            </a:ext>
          </a:extLst>
        </xdr:cNvPr>
        <xdr:cNvSpPr txBox="1"/>
      </xdr:nvSpPr>
      <xdr:spPr>
        <a:xfrm>
          <a:off x="3170564" y="5935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90187</xdr:rowOff>
    </xdr:from>
    <xdr:ext cx="405111" cy="259045"/>
    <xdr:sp macro="" textlink="">
      <xdr:nvSpPr>
        <xdr:cNvPr id="83" name="n_2aveValue【図書館】&#10;有形固定資産減価償却率">
          <a:extLst>
            <a:ext uri="{FF2B5EF4-FFF2-40B4-BE49-F238E27FC236}">
              <a16:creationId xmlns:a16="http://schemas.microsoft.com/office/drawing/2014/main" id="{3F1F457A-EBF2-4001-A909-81CDF9A493D9}"/>
            </a:ext>
          </a:extLst>
        </xdr:cNvPr>
        <xdr:cNvSpPr txBox="1"/>
      </xdr:nvSpPr>
      <xdr:spPr>
        <a:xfrm>
          <a:off x="2385704" y="595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72407</xdr:rowOff>
    </xdr:from>
    <xdr:ext cx="405111" cy="259045"/>
    <xdr:sp macro="" textlink="">
      <xdr:nvSpPr>
        <xdr:cNvPr id="84" name="n_3aveValue【図書館】&#10;有形固定資産減価償却率">
          <a:extLst>
            <a:ext uri="{FF2B5EF4-FFF2-40B4-BE49-F238E27FC236}">
              <a16:creationId xmlns:a16="http://schemas.microsoft.com/office/drawing/2014/main" id="{B20E2695-CD03-4C84-8DD4-ED7EDFB3528C}"/>
            </a:ext>
          </a:extLst>
        </xdr:cNvPr>
        <xdr:cNvSpPr txBox="1"/>
      </xdr:nvSpPr>
      <xdr:spPr>
        <a:xfrm>
          <a:off x="1611004" y="5939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67327</xdr:rowOff>
    </xdr:from>
    <xdr:ext cx="405111" cy="259045"/>
    <xdr:sp macro="" textlink="">
      <xdr:nvSpPr>
        <xdr:cNvPr id="85" name="n_4aveValue【図書館】&#10;有形固定資産減価償却率">
          <a:extLst>
            <a:ext uri="{FF2B5EF4-FFF2-40B4-BE49-F238E27FC236}">
              <a16:creationId xmlns:a16="http://schemas.microsoft.com/office/drawing/2014/main" id="{7CABF9C1-15A9-4788-9BD0-43B8CE722CC2}"/>
            </a:ext>
          </a:extLst>
        </xdr:cNvPr>
        <xdr:cNvSpPr txBox="1"/>
      </xdr:nvSpPr>
      <xdr:spPr>
        <a:xfrm>
          <a:off x="836304" y="59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59707</xdr:rowOff>
    </xdr:from>
    <xdr:ext cx="405111" cy="259045"/>
    <xdr:sp macro="" textlink="">
      <xdr:nvSpPr>
        <xdr:cNvPr id="86" name="n_1mainValue【図書館】&#10;有形固定資産減価償却率">
          <a:extLst>
            <a:ext uri="{FF2B5EF4-FFF2-40B4-BE49-F238E27FC236}">
              <a16:creationId xmlns:a16="http://schemas.microsoft.com/office/drawing/2014/main" id="{6DB445AC-BFB9-46C9-9EBC-3512258B4B49}"/>
            </a:ext>
          </a:extLst>
        </xdr:cNvPr>
        <xdr:cNvSpPr txBox="1"/>
      </xdr:nvSpPr>
      <xdr:spPr>
        <a:xfrm>
          <a:off x="3170564" y="643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27957</xdr:rowOff>
    </xdr:from>
    <xdr:ext cx="405111" cy="259045"/>
    <xdr:sp macro="" textlink="">
      <xdr:nvSpPr>
        <xdr:cNvPr id="87" name="n_2mainValue【図書館】&#10;有形固定資産減価償却率">
          <a:extLst>
            <a:ext uri="{FF2B5EF4-FFF2-40B4-BE49-F238E27FC236}">
              <a16:creationId xmlns:a16="http://schemas.microsoft.com/office/drawing/2014/main" id="{DDE5EF6C-1F46-40B4-A36F-26420CBDF27F}"/>
            </a:ext>
          </a:extLst>
        </xdr:cNvPr>
        <xdr:cNvSpPr txBox="1"/>
      </xdr:nvSpPr>
      <xdr:spPr>
        <a:xfrm>
          <a:off x="2385704" y="6398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1287</xdr:rowOff>
    </xdr:from>
    <xdr:ext cx="405111" cy="259045"/>
    <xdr:sp macro="" textlink="">
      <xdr:nvSpPr>
        <xdr:cNvPr id="88" name="n_3mainValue【図書館】&#10;有形固定資産減価償却率">
          <a:extLst>
            <a:ext uri="{FF2B5EF4-FFF2-40B4-BE49-F238E27FC236}">
              <a16:creationId xmlns:a16="http://schemas.microsoft.com/office/drawing/2014/main" id="{3BC65BBE-A36B-4606-925C-3A0389953697}"/>
            </a:ext>
          </a:extLst>
        </xdr:cNvPr>
        <xdr:cNvSpPr txBox="1"/>
      </xdr:nvSpPr>
      <xdr:spPr>
        <a:xfrm>
          <a:off x="1611004" y="6371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139717</xdr:rowOff>
    </xdr:from>
    <xdr:ext cx="405111" cy="259045"/>
    <xdr:sp macro="" textlink="">
      <xdr:nvSpPr>
        <xdr:cNvPr id="89" name="n_4mainValue【図書館】&#10;有形固定資産減価償却率">
          <a:extLst>
            <a:ext uri="{FF2B5EF4-FFF2-40B4-BE49-F238E27FC236}">
              <a16:creationId xmlns:a16="http://schemas.microsoft.com/office/drawing/2014/main" id="{FFFDA221-257D-46CC-A28B-31215719BA3D}"/>
            </a:ext>
          </a:extLst>
        </xdr:cNvPr>
        <xdr:cNvSpPr txBox="1"/>
      </xdr:nvSpPr>
      <xdr:spPr>
        <a:xfrm>
          <a:off x="836304" y="634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ECC4AFC9-32C3-4472-B6DC-5E0F649D0022}"/>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D3EABE9A-5621-4A7B-8F98-6E8F7D8D5B4B}"/>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290E8B60-D493-477F-A645-1B184332225B}"/>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89066BEE-0735-4B8C-A6EA-FADD91C4BCC6}"/>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400C03F2-1091-45AA-81A5-DF81E9DF266E}"/>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8BDB1EB0-E856-4457-A28A-FB0C4B5033F5}"/>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34458299-662D-49C7-A647-DE46601A0971}"/>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38840E32-54C3-41E7-9C9E-0F225E3E3191}"/>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F617E2A3-ECEF-4E55-AA7A-BA566FCB4DE0}"/>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F41C1DE7-85FF-4036-943F-449D41858DA1}"/>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27A53CF5-B8F0-4DF2-BF99-B8D9255761B3}"/>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a:extLst>
            <a:ext uri="{FF2B5EF4-FFF2-40B4-BE49-F238E27FC236}">
              <a16:creationId xmlns:a16="http://schemas.microsoft.com/office/drawing/2014/main" id="{B8073EA5-E113-4F78-9773-4D2BE7C03437}"/>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1F1507AE-720E-4A54-BD57-1635CFB093A0}"/>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a:extLst>
            <a:ext uri="{FF2B5EF4-FFF2-40B4-BE49-F238E27FC236}">
              <a16:creationId xmlns:a16="http://schemas.microsoft.com/office/drawing/2014/main" id="{01B76594-578E-49C8-8BD5-928245DF9DA5}"/>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3BF51DE6-4EC3-490C-8994-DCE566E7AD25}"/>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EF968BBA-6440-4DF1-AE4B-83E54758DF38}"/>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039C4026-B8D6-4595-BF9D-7627296501A6}"/>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a:extLst>
            <a:ext uri="{FF2B5EF4-FFF2-40B4-BE49-F238E27FC236}">
              <a16:creationId xmlns:a16="http://schemas.microsoft.com/office/drawing/2014/main" id="{ADFB5827-9419-4211-A4EA-7255502DE376}"/>
            </a:ext>
          </a:extLst>
        </xdr:cNvPr>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487FB69C-98BC-485D-89EE-7FA533DBAD32}"/>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a:extLst>
            <a:ext uri="{FF2B5EF4-FFF2-40B4-BE49-F238E27FC236}">
              <a16:creationId xmlns:a16="http://schemas.microsoft.com/office/drawing/2014/main" id="{FDF0E213-EDF5-4309-96B9-10C1F0DF7E77}"/>
            </a:ext>
          </a:extLst>
        </xdr:cNvPr>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DD8387B7-C2DE-477D-99A9-A9EEF8257C97}"/>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BA2CFA6F-3ABF-4604-A234-5934F4757507}"/>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FE16911A-51ED-43E4-ADC7-BAE740E39785}"/>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91440</xdr:rowOff>
    </xdr:from>
    <xdr:to>
      <xdr:col>54</xdr:col>
      <xdr:colOff>189865</xdr:colOff>
      <xdr:row>41</xdr:row>
      <xdr:rowOff>87630</xdr:rowOff>
    </xdr:to>
    <xdr:cxnSp macro="">
      <xdr:nvCxnSpPr>
        <xdr:cNvPr id="113" name="直線コネクタ 112">
          <a:extLst>
            <a:ext uri="{FF2B5EF4-FFF2-40B4-BE49-F238E27FC236}">
              <a16:creationId xmlns:a16="http://schemas.microsoft.com/office/drawing/2014/main" id="{8F748C27-0C4D-4620-88E6-0FA75DB1324B}"/>
            </a:ext>
          </a:extLst>
        </xdr:cNvPr>
        <xdr:cNvCxnSpPr/>
      </xdr:nvCxnSpPr>
      <xdr:spPr>
        <a:xfrm flipV="1">
          <a:off x="9219565" y="5791200"/>
          <a:ext cx="0" cy="1169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14" name="【図書館】&#10;一人当たり面積最小値テキスト">
          <a:extLst>
            <a:ext uri="{FF2B5EF4-FFF2-40B4-BE49-F238E27FC236}">
              <a16:creationId xmlns:a16="http://schemas.microsoft.com/office/drawing/2014/main" id="{BBDECD45-5F59-48C9-BD5D-0552B4DDC992}"/>
            </a:ext>
          </a:extLst>
        </xdr:cNvPr>
        <xdr:cNvSpPr txBox="1"/>
      </xdr:nvSpPr>
      <xdr:spPr>
        <a:xfrm>
          <a:off x="9258300" y="696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5" name="直線コネクタ 114">
          <a:extLst>
            <a:ext uri="{FF2B5EF4-FFF2-40B4-BE49-F238E27FC236}">
              <a16:creationId xmlns:a16="http://schemas.microsoft.com/office/drawing/2014/main" id="{44BBFD09-BAC2-4C85-B75E-CB0B129381A7}"/>
            </a:ext>
          </a:extLst>
        </xdr:cNvPr>
        <xdr:cNvCxnSpPr/>
      </xdr:nvCxnSpPr>
      <xdr:spPr>
        <a:xfrm>
          <a:off x="9154160" y="69608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38117</xdr:rowOff>
    </xdr:from>
    <xdr:ext cx="469744" cy="259045"/>
    <xdr:sp macro="" textlink="">
      <xdr:nvSpPr>
        <xdr:cNvPr id="116" name="【図書館】&#10;一人当たり面積最大値テキスト">
          <a:extLst>
            <a:ext uri="{FF2B5EF4-FFF2-40B4-BE49-F238E27FC236}">
              <a16:creationId xmlns:a16="http://schemas.microsoft.com/office/drawing/2014/main" id="{59B949F2-33AE-4C61-B2DD-E2BC0C51231D}"/>
            </a:ext>
          </a:extLst>
        </xdr:cNvPr>
        <xdr:cNvSpPr txBox="1"/>
      </xdr:nvSpPr>
      <xdr:spPr>
        <a:xfrm>
          <a:off x="9258300" y="5570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91440</xdr:rowOff>
    </xdr:from>
    <xdr:to>
      <xdr:col>55</xdr:col>
      <xdr:colOff>88900</xdr:colOff>
      <xdr:row>34</xdr:row>
      <xdr:rowOff>91440</xdr:rowOff>
    </xdr:to>
    <xdr:cxnSp macro="">
      <xdr:nvCxnSpPr>
        <xdr:cNvPr id="117" name="直線コネクタ 116">
          <a:extLst>
            <a:ext uri="{FF2B5EF4-FFF2-40B4-BE49-F238E27FC236}">
              <a16:creationId xmlns:a16="http://schemas.microsoft.com/office/drawing/2014/main" id="{D1379115-055F-419D-A42E-CE71535E4B9D}"/>
            </a:ext>
          </a:extLst>
        </xdr:cNvPr>
        <xdr:cNvCxnSpPr/>
      </xdr:nvCxnSpPr>
      <xdr:spPr>
        <a:xfrm>
          <a:off x="9154160" y="57912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162577</xdr:rowOff>
    </xdr:from>
    <xdr:ext cx="469744" cy="259045"/>
    <xdr:sp macro="" textlink="">
      <xdr:nvSpPr>
        <xdr:cNvPr id="118" name="【図書館】&#10;一人当たり面積平均値テキスト">
          <a:extLst>
            <a:ext uri="{FF2B5EF4-FFF2-40B4-BE49-F238E27FC236}">
              <a16:creationId xmlns:a16="http://schemas.microsoft.com/office/drawing/2014/main" id="{820C5957-C39F-49DB-895F-2C035124F51C}"/>
            </a:ext>
          </a:extLst>
        </xdr:cNvPr>
        <xdr:cNvSpPr txBox="1"/>
      </xdr:nvSpPr>
      <xdr:spPr>
        <a:xfrm>
          <a:off x="9258300" y="6365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19" name="フローチャート: 判断 118">
          <a:extLst>
            <a:ext uri="{FF2B5EF4-FFF2-40B4-BE49-F238E27FC236}">
              <a16:creationId xmlns:a16="http://schemas.microsoft.com/office/drawing/2014/main" id="{8975036F-6635-433E-A188-E3E620E498D3}"/>
            </a:ext>
          </a:extLst>
        </xdr:cNvPr>
        <xdr:cNvSpPr/>
      </xdr:nvSpPr>
      <xdr:spPr>
        <a:xfrm>
          <a:off x="9192260" y="65100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154940</xdr:rowOff>
    </xdr:from>
    <xdr:to>
      <xdr:col>50</xdr:col>
      <xdr:colOff>165100</xdr:colOff>
      <xdr:row>39</xdr:row>
      <xdr:rowOff>85090</xdr:rowOff>
    </xdr:to>
    <xdr:sp macro="" textlink="">
      <xdr:nvSpPr>
        <xdr:cNvPr id="120" name="フローチャート: 判断 119">
          <a:extLst>
            <a:ext uri="{FF2B5EF4-FFF2-40B4-BE49-F238E27FC236}">
              <a16:creationId xmlns:a16="http://schemas.microsoft.com/office/drawing/2014/main" id="{C7E55681-0C75-49C6-A291-A87749F34F43}"/>
            </a:ext>
          </a:extLst>
        </xdr:cNvPr>
        <xdr:cNvSpPr/>
      </xdr:nvSpPr>
      <xdr:spPr>
        <a:xfrm>
          <a:off x="8445500" y="65252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170180</xdr:rowOff>
    </xdr:from>
    <xdr:to>
      <xdr:col>46</xdr:col>
      <xdr:colOff>38100</xdr:colOff>
      <xdr:row>39</xdr:row>
      <xdr:rowOff>100330</xdr:rowOff>
    </xdr:to>
    <xdr:sp macro="" textlink="">
      <xdr:nvSpPr>
        <xdr:cNvPr id="121" name="フローチャート: 判断 120">
          <a:extLst>
            <a:ext uri="{FF2B5EF4-FFF2-40B4-BE49-F238E27FC236}">
              <a16:creationId xmlns:a16="http://schemas.microsoft.com/office/drawing/2014/main" id="{76A73088-2C83-4EFE-B825-49847A5566E5}"/>
            </a:ext>
          </a:extLst>
        </xdr:cNvPr>
        <xdr:cNvSpPr/>
      </xdr:nvSpPr>
      <xdr:spPr>
        <a:xfrm>
          <a:off x="7670800" y="65405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36830</xdr:rowOff>
    </xdr:from>
    <xdr:to>
      <xdr:col>41</xdr:col>
      <xdr:colOff>101600</xdr:colOff>
      <xdr:row>39</xdr:row>
      <xdr:rowOff>138430</xdr:rowOff>
    </xdr:to>
    <xdr:sp macro="" textlink="">
      <xdr:nvSpPr>
        <xdr:cNvPr id="122" name="フローチャート: 判断 121">
          <a:extLst>
            <a:ext uri="{FF2B5EF4-FFF2-40B4-BE49-F238E27FC236}">
              <a16:creationId xmlns:a16="http://schemas.microsoft.com/office/drawing/2014/main" id="{F211EEF4-51EA-486F-B02B-2897176D8D43}"/>
            </a:ext>
          </a:extLst>
        </xdr:cNvPr>
        <xdr:cNvSpPr/>
      </xdr:nvSpPr>
      <xdr:spPr>
        <a:xfrm>
          <a:off x="687324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44450</xdr:rowOff>
    </xdr:from>
    <xdr:to>
      <xdr:col>36</xdr:col>
      <xdr:colOff>165100</xdr:colOff>
      <xdr:row>39</xdr:row>
      <xdr:rowOff>146050</xdr:rowOff>
    </xdr:to>
    <xdr:sp macro="" textlink="">
      <xdr:nvSpPr>
        <xdr:cNvPr id="123" name="フローチャート: 判断 122">
          <a:extLst>
            <a:ext uri="{FF2B5EF4-FFF2-40B4-BE49-F238E27FC236}">
              <a16:creationId xmlns:a16="http://schemas.microsoft.com/office/drawing/2014/main" id="{CFBAE8C3-D20F-4695-AD65-EA3A5BE4BE01}"/>
            </a:ext>
          </a:extLst>
        </xdr:cNvPr>
        <xdr:cNvSpPr/>
      </xdr:nvSpPr>
      <xdr:spPr>
        <a:xfrm>
          <a:off x="6098540" y="65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132A4F50-C94A-46E2-825D-5E49CBCE0DD7}"/>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D32A268-6E48-4067-AE5B-83152B450FA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F757FE41-DC10-4878-B2B2-C75B7D2618DF}"/>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CA467A3-7681-4ABD-9DD7-6DACDCDB060C}"/>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74748D7-49F7-4DC7-B2E1-92454228BB26}"/>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21590</xdr:rowOff>
    </xdr:from>
    <xdr:to>
      <xdr:col>55</xdr:col>
      <xdr:colOff>50800</xdr:colOff>
      <xdr:row>39</xdr:row>
      <xdr:rowOff>123190</xdr:rowOff>
    </xdr:to>
    <xdr:sp macro="" textlink="">
      <xdr:nvSpPr>
        <xdr:cNvPr id="129" name="楕円 128">
          <a:extLst>
            <a:ext uri="{FF2B5EF4-FFF2-40B4-BE49-F238E27FC236}">
              <a16:creationId xmlns:a16="http://schemas.microsoft.com/office/drawing/2014/main" id="{8CA98558-8E56-4572-B069-A6FA96CE1F11}"/>
            </a:ext>
          </a:extLst>
        </xdr:cNvPr>
        <xdr:cNvSpPr/>
      </xdr:nvSpPr>
      <xdr:spPr>
        <a:xfrm>
          <a:off x="9192260" y="65595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17</xdr:rowOff>
    </xdr:from>
    <xdr:ext cx="469744" cy="259045"/>
    <xdr:sp macro="" textlink="">
      <xdr:nvSpPr>
        <xdr:cNvPr id="130" name="【図書館】&#10;一人当たり面積該当値テキスト">
          <a:extLst>
            <a:ext uri="{FF2B5EF4-FFF2-40B4-BE49-F238E27FC236}">
              <a16:creationId xmlns:a16="http://schemas.microsoft.com/office/drawing/2014/main" id="{A958E972-3310-4640-8977-5B2A8E082A39}"/>
            </a:ext>
          </a:extLst>
        </xdr:cNvPr>
        <xdr:cNvSpPr txBox="1"/>
      </xdr:nvSpPr>
      <xdr:spPr>
        <a:xfrm>
          <a:off x="9258300" y="6537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29210</xdr:rowOff>
    </xdr:from>
    <xdr:to>
      <xdr:col>50</xdr:col>
      <xdr:colOff>165100</xdr:colOff>
      <xdr:row>39</xdr:row>
      <xdr:rowOff>130810</xdr:rowOff>
    </xdr:to>
    <xdr:sp macro="" textlink="">
      <xdr:nvSpPr>
        <xdr:cNvPr id="131" name="楕円 130">
          <a:extLst>
            <a:ext uri="{FF2B5EF4-FFF2-40B4-BE49-F238E27FC236}">
              <a16:creationId xmlns:a16="http://schemas.microsoft.com/office/drawing/2014/main" id="{32E34B76-A065-46DD-9CB2-3762E966FB02}"/>
            </a:ext>
          </a:extLst>
        </xdr:cNvPr>
        <xdr:cNvSpPr/>
      </xdr:nvSpPr>
      <xdr:spPr>
        <a:xfrm>
          <a:off x="8445500" y="65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72390</xdr:rowOff>
    </xdr:from>
    <xdr:to>
      <xdr:col>55</xdr:col>
      <xdr:colOff>0</xdr:colOff>
      <xdr:row>39</xdr:row>
      <xdr:rowOff>80010</xdr:rowOff>
    </xdr:to>
    <xdr:cxnSp macro="">
      <xdr:nvCxnSpPr>
        <xdr:cNvPr id="132" name="直線コネクタ 131">
          <a:extLst>
            <a:ext uri="{FF2B5EF4-FFF2-40B4-BE49-F238E27FC236}">
              <a16:creationId xmlns:a16="http://schemas.microsoft.com/office/drawing/2014/main" id="{4619E04F-9C00-4487-A34E-181138DD3C00}"/>
            </a:ext>
          </a:extLst>
        </xdr:cNvPr>
        <xdr:cNvCxnSpPr/>
      </xdr:nvCxnSpPr>
      <xdr:spPr>
        <a:xfrm flipV="1">
          <a:off x="8496300" y="6610350"/>
          <a:ext cx="7239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36830</xdr:rowOff>
    </xdr:from>
    <xdr:to>
      <xdr:col>46</xdr:col>
      <xdr:colOff>38100</xdr:colOff>
      <xdr:row>39</xdr:row>
      <xdr:rowOff>138430</xdr:rowOff>
    </xdr:to>
    <xdr:sp macro="" textlink="">
      <xdr:nvSpPr>
        <xdr:cNvPr id="133" name="楕円 132">
          <a:extLst>
            <a:ext uri="{FF2B5EF4-FFF2-40B4-BE49-F238E27FC236}">
              <a16:creationId xmlns:a16="http://schemas.microsoft.com/office/drawing/2014/main" id="{8AE9EFAD-1D76-4992-A9F6-0992896835F2}"/>
            </a:ext>
          </a:extLst>
        </xdr:cNvPr>
        <xdr:cNvSpPr/>
      </xdr:nvSpPr>
      <xdr:spPr>
        <a:xfrm>
          <a:off x="7670800" y="65747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80010</xdr:rowOff>
    </xdr:from>
    <xdr:to>
      <xdr:col>50</xdr:col>
      <xdr:colOff>114300</xdr:colOff>
      <xdr:row>39</xdr:row>
      <xdr:rowOff>87630</xdr:rowOff>
    </xdr:to>
    <xdr:cxnSp macro="">
      <xdr:nvCxnSpPr>
        <xdr:cNvPr id="134" name="直線コネクタ 133">
          <a:extLst>
            <a:ext uri="{FF2B5EF4-FFF2-40B4-BE49-F238E27FC236}">
              <a16:creationId xmlns:a16="http://schemas.microsoft.com/office/drawing/2014/main" id="{9DDF6E13-AECC-4B88-8F05-5E51C5BEB56D}"/>
            </a:ext>
          </a:extLst>
        </xdr:cNvPr>
        <xdr:cNvCxnSpPr/>
      </xdr:nvCxnSpPr>
      <xdr:spPr>
        <a:xfrm flipV="1">
          <a:off x="7713980" y="6617970"/>
          <a:ext cx="7823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44450</xdr:rowOff>
    </xdr:from>
    <xdr:to>
      <xdr:col>41</xdr:col>
      <xdr:colOff>101600</xdr:colOff>
      <xdr:row>39</xdr:row>
      <xdr:rowOff>146050</xdr:rowOff>
    </xdr:to>
    <xdr:sp macro="" textlink="">
      <xdr:nvSpPr>
        <xdr:cNvPr id="135" name="楕円 134">
          <a:extLst>
            <a:ext uri="{FF2B5EF4-FFF2-40B4-BE49-F238E27FC236}">
              <a16:creationId xmlns:a16="http://schemas.microsoft.com/office/drawing/2014/main" id="{6D821DF7-AE11-48AD-AD88-DBCC18845824}"/>
            </a:ext>
          </a:extLst>
        </xdr:cNvPr>
        <xdr:cNvSpPr/>
      </xdr:nvSpPr>
      <xdr:spPr>
        <a:xfrm>
          <a:off x="6873240" y="658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87630</xdr:rowOff>
    </xdr:from>
    <xdr:to>
      <xdr:col>45</xdr:col>
      <xdr:colOff>177800</xdr:colOff>
      <xdr:row>39</xdr:row>
      <xdr:rowOff>95250</xdr:rowOff>
    </xdr:to>
    <xdr:cxnSp macro="">
      <xdr:nvCxnSpPr>
        <xdr:cNvPr id="136" name="直線コネクタ 135">
          <a:extLst>
            <a:ext uri="{FF2B5EF4-FFF2-40B4-BE49-F238E27FC236}">
              <a16:creationId xmlns:a16="http://schemas.microsoft.com/office/drawing/2014/main" id="{A69EBA5F-4085-46E0-A585-AFA48B384A9F}"/>
            </a:ext>
          </a:extLst>
        </xdr:cNvPr>
        <xdr:cNvCxnSpPr/>
      </xdr:nvCxnSpPr>
      <xdr:spPr>
        <a:xfrm flipV="1">
          <a:off x="6924040" y="6625590"/>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52070</xdr:rowOff>
    </xdr:from>
    <xdr:to>
      <xdr:col>36</xdr:col>
      <xdr:colOff>165100</xdr:colOff>
      <xdr:row>39</xdr:row>
      <xdr:rowOff>153670</xdr:rowOff>
    </xdr:to>
    <xdr:sp macro="" textlink="">
      <xdr:nvSpPr>
        <xdr:cNvPr id="137" name="楕円 136">
          <a:extLst>
            <a:ext uri="{FF2B5EF4-FFF2-40B4-BE49-F238E27FC236}">
              <a16:creationId xmlns:a16="http://schemas.microsoft.com/office/drawing/2014/main" id="{9B7C50EB-B8BB-4AF5-9131-494D63C4B84F}"/>
            </a:ext>
          </a:extLst>
        </xdr:cNvPr>
        <xdr:cNvSpPr/>
      </xdr:nvSpPr>
      <xdr:spPr>
        <a:xfrm>
          <a:off x="6098540" y="659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95250</xdr:rowOff>
    </xdr:from>
    <xdr:to>
      <xdr:col>41</xdr:col>
      <xdr:colOff>50800</xdr:colOff>
      <xdr:row>39</xdr:row>
      <xdr:rowOff>102870</xdr:rowOff>
    </xdr:to>
    <xdr:cxnSp macro="">
      <xdr:nvCxnSpPr>
        <xdr:cNvPr id="138" name="直線コネクタ 137">
          <a:extLst>
            <a:ext uri="{FF2B5EF4-FFF2-40B4-BE49-F238E27FC236}">
              <a16:creationId xmlns:a16="http://schemas.microsoft.com/office/drawing/2014/main" id="{2FE4EF37-7917-4411-BCF7-94B8ED98D275}"/>
            </a:ext>
          </a:extLst>
        </xdr:cNvPr>
        <xdr:cNvCxnSpPr/>
      </xdr:nvCxnSpPr>
      <xdr:spPr>
        <a:xfrm flipV="1">
          <a:off x="6149340" y="6633210"/>
          <a:ext cx="7747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101617</xdr:rowOff>
    </xdr:from>
    <xdr:ext cx="469744" cy="259045"/>
    <xdr:sp macro="" textlink="">
      <xdr:nvSpPr>
        <xdr:cNvPr id="139" name="n_1aveValue【図書館】&#10;一人当たり面積">
          <a:extLst>
            <a:ext uri="{FF2B5EF4-FFF2-40B4-BE49-F238E27FC236}">
              <a16:creationId xmlns:a16="http://schemas.microsoft.com/office/drawing/2014/main" id="{C761934F-149D-4A45-8917-290F6933C92C}"/>
            </a:ext>
          </a:extLst>
        </xdr:cNvPr>
        <xdr:cNvSpPr txBox="1"/>
      </xdr:nvSpPr>
      <xdr:spPr>
        <a:xfrm>
          <a:off x="8271587" y="630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116857</xdr:rowOff>
    </xdr:from>
    <xdr:ext cx="469744" cy="259045"/>
    <xdr:sp macro="" textlink="">
      <xdr:nvSpPr>
        <xdr:cNvPr id="140" name="n_2aveValue【図書館】&#10;一人当たり面積">
          <a:extLst>
            <a:ext uri="{FF2B5EF4-FFF2-40B4-BE49-F238E27FC236}">
              <a16:creationId xmlns:a16="http://schemas.microsoft.com/office/drawing/2014/main" id="{48E4F33D-FE2C-48EA-8A2D-FECBC97DCBFA}"/>
            </a:ext>
          </a:extLst>
        </xdr:cNvPr>
        <xdr:cNvSpPr txBox="1"/>
      </xdr:nvSpPr>
      <xdr:spPr>
        <a:xfrm>
          <a:off x="7509587" y="631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154957</xdr:rowOff>
    </xdr:from>
    <xdr:ext cx="469744" cy="259045"/>
    <xdr:sp macro="" textlink="">
      <xdr:nvSpPr>
        <xdr:cNvPr id="141" name="n_3aveValue【図書館】&#10;一人当たり面積">
          <a:extLst>
            <a:ext uri="{FF2B5EF4-FFF2-40B4-BE49-F238E27FC236}">
              <a16:creationId xmlns:a16="http://schemas.microsoft.com/office/drawing/2014/main" id="{87B4E928-1251-4F73-8809-ED01F9F0D0ED}"/>
            </a:ext>
          </a:extLst>
        </xdr:cNvPr>
        <xdr:cNvSpPr txBox="1"/>
      </xdr:nvSpPr>
      <xdr:spPr>
        <a:xfrm>
          <a:off x="6712027" y="635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162577</xdr:rowOff>
    </xdr:from>
    <xdr:ext cx="469744" cy="259045"/>
    <xdr:sp macro="" textlink="">
      <xdr:nvSpPr>
        <xdr:cNvPr id="142" name="n_4aveValue【図書館】&#10;一人当たり面積">
          <a:extLst>
            <a:ext uri="{FF2B5EF4-FFF2-40B4-BE49-F238E27FC236}">
              <a16:creationId xmlns:a16="http://schemas.microsoft.com/office/drawing/2014/main" id="{D007983C-9A48-48AB-A2CC-7C1BFA26A0C4}"/>
            </a:ext>
          </a:extLst>
        </xdr:cNvPr>
        <xdr:cNvSpPr txBox="1"/>
      </xdr:nvSpPr>
      <xdr:spPr>
        <a:xfrm>
          <a:off x="5937327" y="636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121937</xdr:rowOff>
    </xdr:from>
    <xdr:ext cx="469744" cy="259045"/>
    <xdr:sp macro="" textlink="">
      <xdr:nvSpPr>
        <xdr:cNvPr id="143" name="n_1mainValue【図書館】&#10;一人当たり面積">
          <a:extLst>
            <a:ext uri="{FF2B5EF4-FFF2-40B4-BE49-F238E27FC236}">
              <a16:creationId xmlns:a16="http://schemas.microsoft.com/office/drawing/2014/main" id="{199557C9-A9E2-47B0-811C-9B4E3A2498F4}"/>
            </a:ext>
          </a:extLst>
        </xdr:cNvPr>
        <xdr:cNvSpPr txBox="1"/>
      </xdr:nvSpPr>
      <xdr:spPr>
        <a:xfrm>
          <a:off x="8271587" y="665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129557</xdr:rowOff>
    </xdr:from>
    <xdr:ext cx="469744" cy="259045"/>
    <xdr:sp macro="" textlink="">
      <xdr:nvSpPr>
        <xdr:cNvPr id="144" name="n_2mainValue【図書館】&#10;一人当たり面積">
          <a:extLst>
            <a:ext uri="{FF2B5EF4-FFF2-40B4-BE49-F238E27FC236}">
              <a16:creationId xmlns:a16="http://schemas.microsoft.com/office/drawing/2014/main" id="{F2955B41-C596-419E-9310-6F2B8ED49C30}"/>
            </a:ext>
          </a:extLst>
        </xdr:cNvPr>
        <xdr:cNvSpPr txBox="1"/>
      </xdr:nvSpPr>
      <xdr:spPr>
        <a:xfrm>
          <a:off x="7509587" y="666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137177</xdr:rowOff>
    </xdr:from>
    <xdr:ext cx="469744" cy="259045"/>
    <xdr:sp macro="" textlink="">
      <xdr:nvSpPr>
        <xdr:cNvPr id="145" name="n_3mainValue【図書館】&#10;一人当たり面積">
          <a:extLst>
            <a:ext uri="{FF2B5EF4-FFF2-40B4-BE49-F238E27FC236}">
              <a16:creationId xmlns:a16="http://schemas.microsoft.com/office/drawing/2014/main" id="{087A0798-50BA-4D81-91BF-FEA3BF8FCE53}"/>
            </a:ext>
          </a:extLst>
        </xdr:cNvPr>
        <xdr:cNvSpPr txBox="1"/>
      </xdr:nvSpPr>
      <xdr:spPr>
        <a:xfrm>
          <a:off x="6712027" y="6675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144797</xdr:rowOff>
    </xdr:from>
    <xdr:ext cx="469744" cy="259045"/>
    <xdr:sp macro="" textlink="">
      <xdr:nvSpPr>
        <xdr:cNvPr id="146" name="n_4mainValue【図書館】&#10;一人当たり面積">
          <a:extLst>
            <a:ext uri="{FF2B5EF4-FFF2-40B4-BE49-F238E27FC236}">
              <a16:creationId xmlns:a16="http://schemas.microsoft.com/office/drawing/2014/main" id="{58284020-6F21-4714-AD73-239C91F14AE9}"/>
            </a:ext>
          </a:extLst>
        </xdr:cNvPr>
        <xdr:cNvSpPr txBox="1"/>
      </xdr:nvSpPr>
      <xdr:spPr>
        <a:xfrm>
          <a:off x="5937327" y="6682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FF02AAE2-D05A-459F-B570-954DE913417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697F7FD0-7F36-4A1E-A86D-742582D8E0E4}"/>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1EE85D3B-49BD-432A-94A9-96781FA129E4}"/>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6D3B39CE-DDD3-404A-9443-D97B4A491D17}"/>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6C8989CA-30DE-41D5-BE08-840963AC072C}"/>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E8012CFE-A9E0-4478-8C0A-4174E2CAE539}"/>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E41BC7B4-960F-471A-8614-1A13D58845C1}"/>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2072E5E9-E2EB-4B9C-8C89-6A0CCD9C37C2}"/>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A2E18FD-802D-454F-A6FC-C2048BE37D65}"/>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AF9E0C3-B624-4469-9926-594415776B94}"/>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12B2F3CF-0AAD-42D9-A92B-585816232C1A}"/>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90E23D4B-3257-412E-8EEE-2288CC5CF262}"/>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E2A189E7-425E-45DD-BD3C-C7F2FF0F8866}"/>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65DE2A0B-F4B9-4053-AB27-112A303FC999}"/>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0AB9F04F-F70A-4997-B78F-1701E50110A7}"/>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0494C094-FBAA-4523-945A-21A277FA0166}"/>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3BADF7BC-B895-498D-A2CA-83F2C42B67F3}"/>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B9B59706-9BF8-473C-88E8-45350E8FB668}"/>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E4646ADD-DBC8-4127-BCCD-97E348323F48}"/>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EAA8258C-2D72-45BF-9F2E-2E61049996C2}"/>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BB3C6219-FC61-492A-822A-5396A1A38349}"/>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2D4332E8-B82E-4C93-B1C1-15667B160D8A}"/>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DC850DB2-FB11-4F13-ACF0-9B3324436A4F}"/>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0692A207-5ED0-4058-BAC0-9420CE555008}"/>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100965</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21880F84-3BEE-4189-A9E6-665227095F77}"/>
            </a:ext>
          </a:extLst>
        </xdr:cNvPr>
        <xdr:cNvCxnSpPr/>
      </xdr:nvCxnSpPr>
      <xdr:spPr>
        <a:xfrm flipV="1">
          <a:off x="4086225" y="9488805"/>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A0BDE8A6-C483-4B3C-A323-9B6722635DB0}"/>
            </a:ext>
          </a:extLst>
        </xdr:cNvPr>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AA5B7402-4649-435B-91B5-0288AB273EC8}"/>
            </a:ext>
          </a:extLst>
        </xdr:cNvPr>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47642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B28B926B-20A4-4108-8F7A-01D189849145}"/>
            </a:ext>
          </a:extLst>
        </xdr:cNvPr>
        <xdr:cNvSpPr txBox="1"/>
      </xdr:nvSpPr>
      <xdr:spPr>
        <a:xfrm>
          <a:off x="4124960" y="9267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100965</xdr:rowOff>
    </xdr:from>
    <xdr:to>
      <xdr:col>24</xdr:col>
      <xdr:colOff>152400</xdr:colOff>
      <xdr:row>56</xdr:row>
      <xdr:rowOff>100965</xdr:rowOff>
    </xdr:to>
    <xdr:cxnSp macro="">
      <xdr:nvCxnSpPr>
        <xdr:cNvPr id="175" name="直線コネクタ 174">
          <a:extLst>
            <a:ext uri="{FF2B5EF4-FFF2-40B4-BE49-F238E27FC236}">
              <a16:creationId xmlns:a16="http://schemas.microsoft.com/office/drawing/2014/main" id="{7108C633-5589-414B-9657-A180C0CFE54C}"/>
            </a:ext>
          </a:extLst>
        </xdr:cNvPr>
        <xdr:cNvCxnSpPr/>
      </xdr:nvCxnSpPr>
      <xdr:spPr>
        <a:xfrm>
          <a:off x="4020820" y="94888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101617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4E1A948D-F400-4679-A2D8-B56D3B169ABA}"/>
            </a:ext>
          </a:extLst>
        </xdr:cNvPr>
        <xdr:cNvSpPr txBox="1"/>
      </xdr:nvSpPr>
      <xdr:spPr>
        <a:xfrm>
          <a:off x="4124960" y="9992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78740</xdr:rowOff>
    </xdr:from>
    <xdr:to>
      <xdr:col>24</xdr:col>
      <xdr:colOff>114300</xdr:colOff>
      <xdr:row>61</xdr:row>
      <xdr:rowOff>8890</xdr:rowOff>
    </xdr:to>
    <xdr:sp macro="" textlink="">
      <xdr:nvSpPr>
        <xdr:cNvPr id="177" name="フローチャート: 判断 176">
          <a:extLst>
            <a:ext uri="{FF2B5EF4-FFF2-40B4-BE49-F238E27FC236}">
              <a16:creationId xmlns:a16="http://schemas.microsoft.com/office/drawing/2014/main" id="{AB410134-EAFE-4357-896F-B5208C737B75}"/>
            </a:ext>
          </a:extLst>
        </xdr:cNvPr>
        <xdr:cNvSpPr/>
      </xdr:nvSpPr>
      <xdr:spPr>
        <a:xfrm>
          <a:off x="4036060" y="101371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88265</xdr:rowOff>
    </xdr:from>
    <xdr:to>
      <xdr:col>20</xdr:col>
      <xdr:colOff>38100</xdr:colOff>
      <xdr:row>61</xdr:row>
      <xdr:rowOff>18415</xdr:rowOff>
    </xdr:to>
    <xdr:sp macro="" textlink="">
      <xdr:nvSpPr>
        <xdr:cNvPr id="178" name="フローチャート: 判断 177">
          <a:extLst>
            <a:ext uri="{FF2B5EF4-FFF2-40B4-BE49-F238E27FC236}">
              <a16:creationId xmlns:a16="http://schemas.microsoft.com/office/drawing/2014/main" id="{429B1E7E-682A-4082-88AF-CE275774FC56}"/>
            </a:ext>
          </a:extLst>
        </xdr:cNvPr>
        <xdr:cNvSpPr/>
      </xdr:nvSpPr>
      <xdr:spPr>
        <a:xfrm>
          <a:off x="3312160" y="101466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76835</xdr:rowOff>
    </xdr:from>
    <xdr:to>
      <xdr:col>15</xdr:col>
      <xdr:colOff>101600</xdr:colOff>
      <xdr:row>61</xdr:row>
      <xdr:rowOff>6985</xdr:rowOff>
    </xdr:to>
    <xdr:sp macro="" textlink="">
      <xdr:nvSpPr>
        <xdr:cNvPr id="179" name="フローチャート: 判断 178">
          <a:extLst>
            <a:ext uri="{FF2B5EF4-FFF2-40B4-BE49-F238E27FC236}">
              <a16:creationId xmlns:a16="http://schemas.microsoft.com/office/drawing/2014/main" id="{787AAE70-48D2-40DC-8C9D-CAC106B6DBDF}"/>
            </a:ext>
          </a:extLst>
        </xdr:cNvPr>
        <xdr:cNvSpPr/>
      </xdr:nvSpPr>
      <xdr:spPr>
        <a:xfrm>
          <a:off x="2514600" y="101352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55880</xdr:rowOff>
    </xdr:from>
    <xdr:to>
      <xdr:col>10</xdr:col>
      <xdr:colOff>165100</xdr:colOff>
      <xdr:row>60</xdr:row>
      <xdr:rowOff>157480</xdr:rowOff>
    </xdr:to>
    <xdr:sp macro="" textlink="">
      <xdr:nvSpPr>
        <xdr:cNvPr id="180" name="フローチャート: 判断 179">
          <a:extLst>
            <a:ext uri="{FF2B5EF4-FFF2-40B4-BE49-F238E27FC236}">
              <a16:creationId xmlns:a16="http://schemas.microsoft.com/office/drawing/2014/main" id="{25387E19-F03F-46DC-BB26-009AAEC953C5}"/>
            </a:ext>
          </a:extLst>
        </xdr:cNvPr>
        <xdr:cNvSpPr/>
      </xdr:nvSpPr>
      <xdr:spPr>
        <a:xfrm>
          <a:off x="1739900" y="1011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78740</xdr:rowOff>
    </xdr:from>
    <xdr:to>
      <xdr:col>6</xdr:col>
      <xdr:colOff>38100</xdr:colOff>
      <xdr:row>61</xdr:row>
      <xdr:rowOff>8890</xdr:rowOff>
    </xdr:to>
    <xdr:sp macro="" textlink="">
      <xdr:nvSpPr>
        <xdr:cNvPr id="181" name="フローチャート: 判断 180">
          <a:extLst>
            <a:ext uri="{FF2B5EF4-FFF2-40B4-BE49-F238E27FC236}">
              <a16:creationId xmlns:a16="http://schemas.microsoft.com/office/drawing/2014/main" id="{3D01D12A-B440-456C-8844-631C58371C25}"/>
            </a:ext>
          </a:extLst>
        </xdr:cNvPr>
        <xdr:cNvSpPr/>
      </xdr:nvSpPr>
      <xdr:spPr>
        <a:xfrm>
          <a:off x="965200" y="101371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E36EF4FF-C00A-419A-BEBD-47D11E30B941}"/>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D072D10A-5C6E-4955-9D4E-9B4AC53D817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2AEF1CFA-287B-4A65-A85F-34DFBCD19E0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DCB20993-E865-46D4-A1A7-C3A99FECD12B}"/>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DE99758C-045B-4C54-BEC5-023C368C3A2D}"/>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44450</xdr:rowOff>
    </xdr:from>
    <xdr:to>
      <xdr:col>24</xdr:col>
      <xdr:colOff>114300</xdr:colOff>
      <xdr:row>61</xdr:row>
      <xdr:rowOff>146050</xdr:rowOff>
    </xdr:to>
    <xdr:sp macro="" textlink="">
      <xdr:nvSpPr>
        <xdr:cNvPr id="187" name="楕円 186">
          <a:extLst>
            <a:ext uri="{FF2B5EF4-FFF2-40B4-BE49-F238E27FC236}">
              <a16:creationId xmlns:a16="http://schemas.microsoft.com/office/drawing/2014/main" id="{422D0669-5491-4AD2-A939-98FE9A2AF10D}"/>
            </a:ext>
          </a:extLst>
        </xdr:cNvPr>
        <xdr:cNvSpPr/>
      </xdr:nvSpPr>
      <xdr:spPr>
        <a:xfrm>
          <a:off x="403606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22877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FB9D0F50-A830-46F9-8BB8-0EC0B6F3FB57}"/>
            </a:ext>
          </a:extLst>
        </xdr:cNvPr>
        <xdr:cNvSpPr txBox="1"/>
      </xdr:nvSpPr>
      <xdr:spPr>
        <a:xfrm>
          <a:off x="4124960" y="1024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168275</xdr:rowOff>
    </xdr:from>
    <xdr:to>
      <xdr:col>20</xdr:col>
      <xdr:colOff>38100</xdr:colOff>
      <xdr:row>61</xdr:row>
      <xdr:rowOff>98425</xdr:rowOff>
    </xdr:to>
    <xdr:sp macro="" textlink="">
      <xdr:nvSpPr>
        <xdr:cNvPr id="189" name="楕円 188">
          <a:extLst>
            <a:ext uri="{FF2B5EF4-FFF2-40B4-BE49-F238E27FC236}">
              <a16:creationId xmlns:a16="http://schemas.microsoft.com/office/drawing/2014/main" id="{B937DD89-AD8C-44B2-8391-2860858A011E}"/>
            </a:ext>
          </a:extLst>
        </xdr:cNvPr>
        <xdr:cNvSpPr/>
      </xdr:nvSpPr>
      <xdr:spPr>
        <a:xfrm>
          <a:off x="3312160" y="102266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47625</xdr:rowOff>
    </xdr:from>
    <xdr:to>
      <xdr:col>24</xdr:col>
      <xdr:colOff>63500</xdr:colOff>
      <xdr:row>61</xdr:row>
      <xdr:rowOff>95250</xdr:rowOff>
    </xdr:to>
    <xdr:cxnSp macro="">
      <xdr:nvCxnSpPr>
        <xdr:cNvPr id="190" name="直線コネクタ 189">
          <a:extLst>
            <a:ext uri="{FF2B5EF4-FFF2-40B4-BE49-F238E27FC236}">
              <a16:creationId xmlns:a16="http://schemas.microsoft.com/office/drawing/2014/main" id="{A845457D-812A-40AE-A2F3-DCE8C70BDCBB}"/>
            </a:ext>
          </a:extLst>
        </xdr:cNvPr>
        <xdr:cNvCxnSpPr/>
      </xdr:nvCxnSpPr>
      <xdr:spPr>
        <a:xfrm>
          <a:off x="3355340" y="10273665"/>
          <a:ext cx="73152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25400</xdr:rowOff>
    </xdr:from>
    <xdr:to>
      <xdr:col>15</xdr:col>
      <xdr:colOff>101600</xdr:colOff>
      <xdr:row>61</xdr:row>
      <xdr:rowOff>127000</xdr:rowOff>
    </xdr:to>
    <xdr:sp macro="" textlink="">
      <xdr:nvSpPr>
        <xdr:cNvPr id="191" name="楕円 190">
          <a:extLst>
            <a:ext uri="{FF2B5EF4-FFF2-40B4-BE49-F238E27FC236}">
              <a16:creationId xmlns:a16="http://schemas.microsoft.com/office/drawing/2014/main" id="{1C29D0D5-A81E-4A00-9EE4-C64ED5FDCBF9}"/>
            </a:ext>
          </a:extLst>
        </xdr:cNvPr>
        <xdr:cNvSpPr/>
      </xdr:nvSpPr>
      <xdr:spPr>
        <a:xfrm>
          <a:off x="2514600" y="1025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47625</xdr:rowOff>
    </xdr:from>
    <xdr:to>
      <xdr:col>19</xdr:col>
      <xdr:colOff>177800</xdr:colOff>
      <xdr:row>61</xdr:row>
      <xdr:rowOff>76200</xdr:rowOff>
    </xdr:to>
    <xdr:cxnSp macro="">
      <xdr:nvCxnSpPr>
        <xdr:cNvPr id="192" name="直線コネクタ 191">
          <a:extLst>
            <a:ext uri="{FF2B5EF4-FFF2-40B4-BE49-F238E27FC236}">
              <a16:creationId xmlns:a16="http://schemas.microsoft.com/office/drawing/2014/main" id="{D952AF57-3732-4344-9CB0-4B7B032EE057}"/>
            </a:ext>
          </a:extLst>
        </xdr:cNvPr>
        <xdr:cNvCxnSpPr/>
      </xdr:nvCxnSpPr>
      <xdr:spPr>
        <a:xfrm flipV="1">
          <a:off x="2565400" y="10273665"/>
          <a:ext cx="78994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111125</xdr:rowOff>
    </xdr:from>
    <xdr:to>
      <xdr:col>10</xdr:col>
      <xdr:colOff>165100</xdr:colOff>
      <xdr:row>61</xdr:row>
      <xdr:rowOff>41275</xdr:rowOff>
    </xdr:to>
    <xdr:sp macro="" textlink="">
      <xdr:nvSpPr>
        <xdr:cNvPr id="193" name="楕円 192">
          <a:extLst>
            <a:ext uri="{FF2B5EF4-FFF2-40B4-BE49-F238E27FC236}">
              <a16:creationId xmlns:a16="http://schemas.microsoft.com/office/drawing/2014/main" id="{870FB419-1AFA-421E-907D-9EDE16E8BD7B}"/>
            </a:ext>
          </a:extLst>
        </xdr:cNvPr>
        <xdr:cNvSpPr/>
      </xdr:nvSpPr>
      <xdr:spPr>
        <a:xfrm>
          <a:off x="1739900" y="101695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161925</xdr:rowOff>
    </xdr:from>
    <xdr:to>
      <xdr:col>15</xdr:col>
      <xdr:colOff>50800</xdr:colOff>
      <xdr:row>61</xdr:row>
      <xdr:rowOff>76200</xdr:rowOff>
    </xdr:to>
    <xdr:cxnSp macro="">
      <xdr:nvCxnSpPr>
        <xdr:cNvPr id="194" name="直線コネクタ 193">
          <a:extLst>
            <a:ext uri="{FF2B5EF4-FFF2-40B4-BE49-F238E27FC236}">
              <a16:creationId xmlns:a16="http://schemas.microsoft.com/office/drawing/2014/main" id="{F8282210-FC30-44BE-9D70-ECC7BF100595}"/>
            </a:ext>
          </a:extLst>
        </xdr:cNvPr>
        <xdr:cNvCxnSpPr/>
      </xdr:nvCxnSpPr>
      <xdr:spPr>
        <a:xfrm>
          <a:off x="1790700" y="10220325"/>
          <a:ext cx="7747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141605</xdr:rowOff>
    </xdr:from>
    <xdr:to>
      <xdr:col>6</xdr:col>
      <xdr:colOff>38100</xdr:colOff>
      <xdr:row>61</xdr:row>
      <xdr:rowOff>71755</xdr:rowOff>
    </xdr:to>
    <xdr:sp macro="" textlink="">
      <xdr:nvSpPr>
        <xdr:cNvPr id="195" name="楕円 194">
          <a:extLst>
            <a:ext uri="{FF2B5EF4-FFF2-40B4-BE49-F238E27FC236}">
              <a16:creationId xmlns:a16="http://schemas.microsoft.com/office/drawing/2014/main" id="{BC2437EC-DE89-454E-973C-04C96322607E}"/>
            </a:ext>
          </a:extLst>
        </xdr:cNvPr>
        <xdr:cNvSpPr/>
      </xdr:nvSpPr>
      <xdr:spPr>
        <a:xfrm>
          <a:off x="965200" y="102000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161925</xdr:rowOff>
    </xdr:from>
    <xdr:to>
      <xdr:col>10</xdr:col>
      <xdr:colOff>114300</xdr:colOff>
      <xdr:row>61</xdr:row>
      <xdr:rowOff>20955</xdr:rowOff>
    </xdr:to>
    <xdr:cxnSp macro="">
      <xdr:nvCxnSpPr>
        <xdr:cNvPr id="196" name="直線コネクタ 195">
          <a:extLst>
            <a:ext uri="{FF2B5EF4-FFF2-40B4-BE49-F238E27FC236}">
              <a16:creationId xmlns:a16="http://schemas.microsoft.com/office/drawing/2014/main" id="{14F1D6B0-B0E8-408C-9574-3E327227AF93}"/>
            </a:ext>
          </a:extLst>
        </xdr:cNvPr>
        <xdr:cNvCxnSpPr/>
      </xdr:nvCxnSpPr>
      <xdr:spPr>
        <a:xfrm flipV="1">
          <a:off x="1008380" y="10220325"/>
          <a:ext cx="78232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34942</xdr:rowOff>
    </xdr:from>
    <xdr:ext cx="405111" cy="259045"/>
    <xdr:sp macro="" textlink="">
      <xdr:nvSpPr>
        <xdr:cNvPr id="197" name="n_1aveValue【体育館・プール】&#10;有形固定資産減価償却率">
          <a:extLst>
            <a:ext uri="{FF2B5EF4-FFF2-40B4-BE49-F238E27FC236}">
              <a16:creationId xmlns:a16="http://schemas.microsoft.com/office/drawing/2014/main" id="{345B1A32-3D8B-417B-B6AC-411E6CA2A647}"/>
            </a:ext>
          </a:extLst>
        </xdr:cNvPr>
        <xdr:cNvSpPr txBox="1"/>
      </xdr:nvSpPr>
      <xdr:spPr>
        <a:xfrm>
          <a:off x="3170564" y="992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23512</xdr:rowOff>
    </xdr:from>
    <xdr:ext cx="405111" cy="259045"/>
    <xdr:sp macro="" textlink="">
      <xdr:nvSpPr>
        <xdr:cNvPr id="198" name="n_2aveValue【体育館・プール】&#10;有形固定資産減価償却率">
          <a:extLst>
            <a:ext uri="{FF2B5EF4-FFF2-40B4-BE49-F238E27FC236}">
              <a16:creationId xmlns:a16="http://schemas.microsoft.com/office/drawing/2014/main" id="{18712593-1432-4D42-BFC7-FDB666686D2F}"/>
            </a:ext>
          </a:extLst>
        </xdr:cNvPr>
        <xdr:cNvSpPr txBox="1"/>
      </xdr:nvSpPr>
      <xdr:spPr>
        <a:xfrm>
          <a:off x="2385704" y="991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2557</xdr:rowOff>
    </xdr:from>
    <xdr:ext cx="405111" cy="259045"/>
    <xdr:sp macro="" textlink="">
      <xdr:nvSpPr>
        <xdr:cNvPr id="199" name="n_3aveValue【体育館・プール】&#10;有形固定資産減価償却率">
          <a:extLst>
            <a:ext uri="{FF2B5EF4-FFF2-40B4-BE49-F238E27FC236}">
              <a16:creationId xmlns:a16="http://schemas.microsoft.com/office/drawing/2014/main" id="{7AA7A08B-E430-4A43-94BF-7B53E0A6433F}"/>
            </a:ext>
          </a:extLst>
        </xdr:cNvPr>
        <xdr:cNvSpPr txBox="1"/>
      </xdr:nvSpPr>
      <xdr:spPr>
        <a:xfrm>
          <a:off x="1611004" y="989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25417</xdr:rowOff>
    </xdr:from>
    <xdr:ext cx="405111" cy="259045"/>
    <xdr:sp macro="" textlink="">
      <xdr:nvSpPr>
        <xdr:cNvPr id="200" name="n_4aveValue【体育館・プール】&#10;有形固定資産減価償却率">
          <a:extLst>
            <a:ext uri="{FF2B5EF4-FFF2-40B4-BE49-F238E27FC236}">
              <a16:creationId xmlns:a16="http://schemas.microsoft.com/office/drawing/2014/main" id="{D94915DF-8B36-4F27-9402-E2AA7B851A4B}"/>
            </a:ext>
          </a:extLst>
        </xdr:cNvPr>
        <xdr:cNvSpPr txBox="1"/>
      </xdr:nvSpPr>
      <xdr:spPr>
        <a:xfrm>
          <a:off x="836304" y="991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89552</xdr:rowOff>
    </xdr:from>
    <xdr:ext cx="405111" cy="259045"/>
    <xdr:sp macro="" textlink="">
      <xdr:nvSpPr>
        <xdr:cNvPr id="201" name="n_1mainValue【体育館・プール】&#10;有形固定資産減価償却率">
          <a:extLst>
            <a:ext uri="{FF2B5EF4-FFF2-40B4-BE49-F238E27FC236}">
              <a16:creationId xmlns:a16="http://schemas.microsoft.com/office/drawing/2014/main" id="{721F0DF9-96B8-4C80-A4CC-99D566A48B37}"/>
            </a:ext>
          </a:extLst>
        </xdr:cNvPr>
        <xdr:cNvSpPr txBox="1"/>
      </xdr:nvSpPr>
      <xdr:spPr>
        <a:xfrm>
          <a:off x="3170564" y="1031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118127</xdr:rowOff>
    </xdr:from>
    <xdr:ext cx="405111" cy="259045"/>
    <xdr:sp macro="" textlink="">
      <xdr:nvSpPr>
        <xdr:cNvPr id="202" name="n_2mainValue【体育館・プール】&#10;有形固定資産減価償却率">
          <a:extLst>
            <a:ext uri="{FF2B5EF4-FFF2-40B4-BE49-F238E27FC236}">
              <a16:creationId xmlns:a16="http://schemas.microsoft.com/office/drawing/2014/main" id="{1D488B7A-C869-427D-84D7-E6419B1DA004}"/>
            </a:ext>
          </a:extLst>
        </xdr:cNvPr>
        <xdr:cNvSpPr txBox="1"/>
      </xdr:nvSpPr>
      <xdr:spPr>
        <a:xfrm>
          <a:off x="2385704" y="1034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32402</xdr:rowOff>
    </xdr:from>
    <xdr:ext cx="405111" cy="259045"/>
    <xdr:sp macro="" textlink="">
      <xdr:nvSpPr>
        <xdr:cNvPr id="203" name="n_3mainValue【体育館・プール】&#10;有形固定資産減価償却率">
          <a:extLst>
            <a:ext uri="{FF2B5EF4-FFF2-40B4-BE49-F238E27FC236}">
              <a16:creationId xmlns:a16="http://schemas.microsoft.com/office/drawing/2014/main" id="{36EAF266-2167-4E26-BB9B-494ADF0FBBBF}"/>
            </a:ext>
          </a:extLst>
        </xdr:cNvPr>
        <xdr:cNvSpPr txBox="1"/>
      </xdr:nvSpPr>
      <xdr:spPr>
        <a:xfrm>
          <a:off x="1611004" y="10258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62882</xdr:rowOff>
    </xdr:from>
    <xdr:ext cx="405111" cy="259045"/>
    <xdr:sp macro="" textlink="">
      <xdr:nvSpPr>
        <xdr:cNvPr id="204" name="n_4mainValue【体育館・プール】&#10;有形固定資産減価償却率">
          <a:extLst>
            <a:ext uri="{FF2B5EF4-FFF2-40B4-BE49-F238E27FC236}">
              <a16:creationId xmlns:a16="http://schemas.microsoft.com/office/drawing/2014/main" id="{2D032386-BC2E-42BC-9EA8-1FEFB07AB3A8}"/>
            </a:ext>
          </a:extLst>
        </xdr:cNvPr>
        <xdr:cNvSpPr txBox="1"/>
      </xdr:nvSpPr>
      <xdr:spPr>
        <a:xfrm>
          <a:off x="836304" y="1028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D083C23E-1CE0-461B-A4C0-ED21849833E5}"/>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40E964F7-2459-46D8-AC86-63DEF0109A3C}"/>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3EB18ECB-343B-4DB4-906D-E979912BD07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8FDF5461-F7A2-442A-BA9D-3C2F2645C072}"/>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43B3C5D7-C40B-44FD-AD00-8E00AFD05999}"/>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CCCDDFA5-4E51-4F25-A86D-2C08BF01838D}"/>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611B0BA-39FD-4FED-BCF1-03B861D3DB2A}"/>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E44FAA5E-AF33-4576-96D3-8FB06963BB83}"/>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854A5383-AD76-4113-95A0-CDDCF7E7B14A}"/>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3DB181AB-7892-46FF-AE90-9D8175245A17}"/>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EABC477E-BF00-4E46-9B83-ACE4A32D85DA}"/>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678427B0-CEF2-4BBF-957D-6AF8FA5EC76A}"/>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986C774A-CC5E-479E-B337-55692DB1E705}"/>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B5B0AE2E-F472-490D-BEAF-498E13562DBD}"/>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F5032C5A-B36A-49D0-803C-AAE0DD14C4A2}"/>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7BD1484C-AE3B-44D4-9A6F-D75A7295D48F}"/>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5B88E4D5-D015-4663-BF27-92198DBFE447}"/>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C3A408AC-C62C-4DED-A16D-9150F0E024B3}"/>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C15E6CD6-E713-474C-891D-E062A34ACA1C}"/>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8FA80605-D321-46CA-8E59-2523908F702D}"/>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11454F1E-9901-44E8-94DE-6585E3D0E70A}"/>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B0E5B725-64CA-4879-A2C4-F5E9B42517FB}"/>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3DE0BECA-8915-49B7-9611-F8A283D409D9}"/>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53340</xdr:rowOff>
    </xdr:from>
    <xdr:to>
      <xdr:col>54</xdr:col>
      <xdr:colOff>189865</xdr:colOff>
      <xdr:row>64</xdr:row>
      <xdr:rowOff>52070</xdr:rowOff>
    </xdr:to>
    <xdr:cxnSp macro="">
      <xdr:nvCxnSpPr>
        <xdr:cNvPr id="228" name="直線コネクタ 227">
          <a:extLst>
            <a:ext uri="{FF2B5EF4-FFF2-40B4-BE49-F238E27FC236}">
              <a16:creationId xmlns:a16="http://schemas.microsoft.com/office/drawing/2014/main" id="{0E37592E-ED4C-4C81-A1A4-0B35B8B2D9B4}"/>
            </a:ext>
          </a:extLst>
        </xdr:cNvPr>
        <xdr:cNvCxnSpPr/>
      </xdr:nvCxnSpPr>
      <xdr:spPr>
        <a:xfrm flipV="1">
          <a:off x="9219565" y="9441180"/>
          <a:ext cx="0" cy="1339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55897</xdr:rowOff>
    </xdr:from>
    <xdr:ext cx="469744" cy="259045"/>
    <xdr:sp macro="" textlink="">
      <xdr:nvSpPr>
        <xdr:cNvPr id="229" name="【体育館・プール】&#10;一人当たり面積最小値テキスト">
          <a:extLst>
            <a:ext uri="{FF2B5EF4-FFF2-40B4-BE49-F238E27FC236}">
              <a16:creationId xmlns:a16="http://schemas.microsoft.com/office/drawing/2014/main" id="{76AC2C7E-D093-4AC2-99E4-F172FA4FD35D}"/>
            </a:ext>
          </a:extLst>
        </xdr:cNvPr>
        <xdr:cNvSpPr txBox="1"/>
      </xdr:nvSpPr>
      <xdr:spPr>
        <a:xfrm>
          <a:off x="9258300" y="1078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52070</xdr:rowOff>
    </xdr:from>
    <xdr:to>
      <xdr:col>55</xdr:col>
      <xdr:colOff>88900</xdr:colOff>
      <xdr:row>64</xdr:row>
      <xdr:rowOff>52070</xdr:rowOff>
    </xdr:to>
    <xdr:cxnSp macro="">
      <xdr:nvCxnSpPr>
        <xdr:cNvPr id="230" name="直線コネクタ 229">
          <a:extLst>
            <a:ext uri="{FF2B5EF4-FFF2-40B4-BE49-F238E27FC236}">
              <a16:creationId xmlns:a16="http://schemas.microsoft.com/office/drawing/2014/main" id="{1C3C32BD-99C6-407D-B985-82E5F1F45AEB}"/>
            </a:ext>
          </a:extLst>
        </xdr:cNvPr>
        <xdr:cNvCxnSpPr/>
      </xdr:nvCxnSpPr>
      <xdr:spPr>
        <a:xfrm>
          <a:off x="9154160" y="107810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17</xdr:rowOff>
    </xdr:from>
    <xdr:ext cx="469744" cy="259045"/>
    <xdr:sp macro="" textlink="">
      <xdr:nvSpPr>
        <xdr:cNvPr id="231" name="【体育館・プール】&#10;一人当たり面積最大値テキスト">
          <a:extLst>
            <a:ext uri="{FF2B5EF4-FFF2-40B4-BE49-F238E27FC236}">
              <a16:creationId xmlns:a16="http://schemas.microsoft.com/office/drawing/2014/main" id="{DFE63457-E7B5-4145-BC03-8584273F0E15}"/>
            </a:ext>
          </a:extLst>
        </xdr:cNvPr>
        <xdr:cNvSpPr txBox="1"/>
      </xdr:nvSpPr>
      <xdr:spPr>
        <a:xfrm>
          <a:off x="9258300" y="9220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53340</xdr:rowOff>
    </xdr:from>
    <xdr:to>
      <xdr:col>55</xdr:col>
      <xdr:colOff>88900</xdr:colOff>
      <xdr:row>56</xdr:row>
      <xdr:rowOff>53340</xdr:rowOff>
    </xdr:to>
    <xdr:cxnSp macro="">
      <xdr:nvCxnSpPr>
        <xdr:cNvPr id="232" name="直線コネクタ 231">
          <a:extLst>
            <a:ext uri="{FF2B5EF4-FFF2-40B4-BE49-F238E27FC236}">
              <a16:creationId xmlns:a16="http://schemas.microsoft.com/office/drawing/2014/main" id="{240E1891-8B60-4A3E-B6B7-4DC02DDA7672}"/>
            </a:ext>
          </a:extLst>
        </xdr:cNvPr>
        <xdr:cNvCxnSpPr/>
      </xdr:nvCxnSpPr>
      <xdr:spPr>
        <a:xfrm>
          <a:off x="9154160" y="94411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128287</xdr:rowOff>
    </xdr:from>
    <xdr:ext cx="469744" cy="259045"/>
    <xdr:sp macro="" textlink="">
      <xdr:nvSpPr>
        <xdr:cNvPr id="233" name="【体育館・プール】&#10;一人当たり面積平均値テキスト">
          <a:extLst>
            <a:ext uri="{FF2B5EF4-FFF2-40B4-BE49-F238E27FC236}">
              <a16:creationId xmlns:a16="http://schemas.microsoft.com/office/drawing/2014/main" id="{E926306B-96CE-4CC1-85D6-81EE153C5F92}"/>
            </a:ext>
          </a:extLst>
        </xdr:cNvPr>
        <xdr:cNvSpPr txBox="1"/>
      </xdr:nvSpPr>
      <xdr:spPr>
        <a:xfrm>
          <a:off x="9258300" y="1035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149860</xdr:rowOff>
    </xdr:from>
    <xdr:to>
      <xdr:col>55</xdr:col>
      <xdr:colOff>50800</xdr:colOff>
      <xdr:row>62</xdr:row>
      <xdr:rowOff>80010</xdr:rowOff>
    </xdr:to>
    <xdr:sp macro="" textlink="">
      <xdr:nvSpPr>
        <xdr:cNvPr id="234" name="フローチャート: 判断 233">
          <a:extLst>
            <a:ext uri="{FF2B5EF4-FFF2-40B4-BE49-F238E27FC236}">
              <a16:creationId xmlns:a16="http://schemas.microsoft.com/office/drawing/2014/main" id="{A1624F5B-27A6-49E7-BDD7-08F41D8D0D93}"/>
            </a:ext>
          </a:extLst>
        </xdr:cNvPr>
        <xdr:cNvSpPr/>
      </xdr:nvSpPr>
      <xdr:spPr>
        <a:xfrm>
          <a:off x="9192260" y="103759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153670</xdr:rowOff>
    </xdr:from>
    <xdr:to>
      <xdr:col>50</xdr:col>
      <xdr:colOff>165100</xdr:colOff>
      <xdr:row>62</xdr:row>
      <xdr:rowOff>83820</xdr:rowOff>
    </xdr:to>
    <xdr:sp macro="" textlink="">
      <xdr:nvSpPr>
        <xdr:cNvPr id="235" name="フローチャート: 判断 234">
          <a:extLst>
            <a:ext uri="{FF2B5EF4-FFF2-40B4-BE49-F238E27FC236}">
              <a16:creationId xmlns:a16="http://schemas.microsoft.com/office/drawing/2014/main" id="{6086DBFA-27B2-4E66-8B3B-50178E76AE2E}"/>
            </a:ext>
          </a:extLst>
        </xdr:cNvPr>
        <xdr:cNvSpPr/>
      </xdr:nvSpPr>
      <xdr:spPr>
        <a:xfrm>
          <a:off x="8445500" y="103797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148590</xdr:rowOff>
    </xdr:from>
    <xdr:to>
      <xdr:col>46</xdr:col>
      <xdr:colOff>38100</xdr:colOff>
      <xdr:row>62</xdr:row>
      <xdr:rowOff>78740</xdr:rowOff>
    </xdr:to>
    <xdr:sp macro="" textlink="">
      <xdr:nvSpPr>
        <xdr:cNvPr id="236" name="フローチャート: 判断 235">
          <a:extLst>
            <a:ext uri="{FF2B5EF4-FFF2-40B4-BE49-F238E27FC236}">
              <a16:creationId xmlns:a16="http://schemas.microsoft.com/office/drawing/2014/main" id="{0DA7CBFF-1E45-43F1-9A92-2EF458388D3C}"/>
            </a:ext>
          </a:extLst>
        </xdr:cNvPr>
        <xdr:cNvSpPr/>
      </xdr:nvSpPr>
      <xdr:spPr>
        <a:xfrm>
          <a:off x="7670800" y="103746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157480</xdr:rowOff>
    </xdr:from>
    <xdr:to>
      <xdr:col>41</xdr:col>
      <xdr:colOff>101600</xdr:colOff>
      <xdr:row>62</xdr:row>
      <xdr:rowOff>87630</xdr:rowOff>
    </xdr:to>
    <xdr:sp macro="" textlink="">
      <xdr:nvSpPr>
        <xdr:cNvPr id="237" name="フローチャート: 判断 236">
          <a:extLst>
            <a:ext uri="{FF2B5EF4-FFF2-40B4-BE49-F238E27FC236}">
              <a16:creationId xmlns:a16="http://schemas.microsoft.com/office/drawing/2014/main" id="{E69F5B13-14F8-4033-9A24-8E2D90704CDE}"/>
            </a:ext>
          </a:extLst>
        </xdr:cNvPr>
        <xdr:cNvSpPr/>
      </xdr:nvSpPr>
      <xdr:spPr>
        <a:xfrm>
          <a:off x="6873240" y="10383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1270</xdr:rowOff>
    </xdr:from>
    <xdr:to>
      <xdr:col>36</xdr:col>
      <xdr:colOff>165100</xdr:colOff>
      <xdr:row>62</xdr:row>
      <xdr:rowOff>102870</xdr:rowOff>
    </xdr:to>
    <xdr:sp macro="" textlink="">
      <xdr:nvSpPr>
        <xdr:cNvPr id="238" name="フローチャート: 判断 237">
          <a:extLst>
            <a:ext uri="{FF2B5EF4-FFF2-40B4-BE49-F238E27FC236}">
              <a16:creationId xmlns:a16="http://schemas.microsoft.com/office/drawing/2014/main" id="{E2F3E04C-3C04-49B5-B48E-5DA010B4C515}"/>
            </a:ext>
          </a:extLst>
        </xdr:cNvPr>
        <xdr:cNvSpPr/>
      </xdr:nvSpPr>
      <xdr:spPr>
        <a:xfrm>
          <a:off x="6098540" y="1039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9C512EBE-ACFF-41E6-8E00-B642E55A3BDD}"/>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79EBC65F-8FB3-4F0F-8423-D597402CE011}"/>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BA21CA3B-A1FF-42AD-8F97-B9B9589CEB27}"/>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49297DE0-0090-48CE-A0D3-15EB0BDABF9B}"/>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226D5334-1964-41A3-989F-B84E0F732ACC}"/>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74930</xdr:rowOff>
    </xdr:from>
    <xdr:to>
      <xdr:col>55</xdr:col>
      <xdr:colOff>50800</xdr:colOff>
      <xdr:row>62</xdr:row>
      <xdr:rowOff>5080</xdr:rowOff>
    </xdr:to>
    <xdr:sp macro="" textlink="">
      <xdr:nvSpPr>
        <xdr:cNvPr id="244" name="楕円 243">
          <a:extLst>
            <a:ext uri="{FF2B5EF4-FFF2-40B4-BE49-F238E27FC236}">
              <a16:creationId xmlns:a16="http://schemas.microsoft.com/office/drawing/2014/main" id="{B0C020E2-37CE-40CC-ACE8-2068579800C3}"/>
            </a:ext>
          </a:extLst>
        </xdr:cNvPr>
        <xdr:cNvSpPr/>
      </xdr:nvSpPr>
      <xdr:spPr>
        <a:xfrm>
          <a:off x="9192260" y="103009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97807</xdr:rowOff>
    </xdr:from>
    <xdr:ext cx="469744" cy="259045"/>
    <xdr:sp macro="" textlink="">
      <xdr:nvSpPr>
        <xdr:cNvPr id="245" name="【体育館・プール】&#10;一人当たり面積該当値テキスト">
          <a:extLst>
            <a:ext uri="{FF2B5EF4-FFF2-40B4-BE49-F238E27FC236}">
              <a16:creationId xmlns:a16="http://schemas.microsoft.com/office/drawing/2014/main" id="{57F2F6DE-A953-4571-B65D-8AF39DC90386}"/>
            </a:ext>
          </a:extLst>
        </xdr:cNvPr>
        <xdr:cNvSpPr txBox="1"/>
      </xdr:nvSpPr>
      <xdr:spPr>
        <a:xfrm>
          <a:off x="9258300" y="1015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82550</xdr:rowOff>
    </xdr:from>
    <xdr:to>
      <xdr:col>50</xdr:col>
      <xdr:colOff>165100</xdr:colOff>
      <xdr:row>62</xdr:row>
      <xdr:rowOff>12700</xdr:rowOff>
    </xdr:to>
    <xdr:sp macro="" textlink="">
      <xdr:nvSpPr>
        <xdr:cNvPr id="246" name="楕円 245">
          <a:extLst>
            <a:ext uri="{FF2B5EF4-FFF2-40B4-BE49-F238E27FC236}">
              <a16:creationId xmlns:a16="http://schemas.microsoft.com/office/drawing/2014/main" id="{56C6E085-DD6D-48E1-BADF-DA322750F508}"/>
            </a:ext>
          </a:extLst>
        </xdr:cNvPr>
        <xdr:cNvSpPr/>
      </xdr:nvSpPr>
      <xdr:spPr>
        <a:xfrm>
          <a:off x="8445500" y="103085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125730</xdr:rowOff>
    </xdr:from>
    <xdr:to>
      <xdr:col>55</xdr:col>
      <xdr:colOff>0</xdr:colOff>
      <xdr:row>61</xdr:row>
      <xdr:rowOff>133350</xdr:rowOff>
    </xdr:to>
    <xdr:cxnSp macro="">
      <xdr:nvCxnSpPr>
        <xdr:cNvPr id="247" name="直線コネクタ 246">
          <a:extLst>
            <a:ext uri="{FF2B5EF4-FFF2-40B4-BE49-F238E27FC236}">
              <a16:creationId xmlns:a16="http://schemas.microsoft.com/office/drawing/2014/main" id="{73EA3D76-FDF0-4A08-9808-F6FB656CF757}"/>
            </a:ext>
          </a:extLst>
        </xdr:cNvPr>
        <xdr:cNvCxnSpPr/>
      </xdr:nvCxnSpPr>
      <xdr:spPr>
        <a:xfrm flipV="1">
          <a:off x="8496300" y="10351770"/>
          <a:ext cx="7239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90170</xdr:rowOff>
    </xdr:from>
    <xdr:to>
      <xdr:col>46</xdr:col>
      <xdr:colOff>38100</xdr:colOff>
      <xdr:row>62</xdr:row>
      <xdr:rowOff>20320</xdr:rowOff>
    </xdr:to>
    <xdr:sp macro="" textlink="">
      <xdr:nvSpPr>
        <xdr:cNvPr id="248" name="楕円 247">
          <a:extLst>
            <a:ext uri="{FF2B5EF4-FFF2-40B4-BE49-F238E27FC236}">
              <a16:creationId xmlns:a16="http://schemas.microsoft.com/office/drawing/2014/main" id="{ECF52B55-6691-4B52-B79D-E65740309764}"/>
            </a:ext>
          </a:extLst>
        </xdr:cNvPr>
        <xdr:cNvSpPr/>
      </xdr:nvSpPr>
      <xdr:spPr>
        <a:xfrm>
          <a:off x="7670800" y="103162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133350</xdr:rowOff>
    </xdr:from>
    <xdr:to>
      <xdr:col>50</xdr:col>
      <xdr:colOff>114300</xdr:colOff>
      <xdr:row>61</xdr:row>
      <xdr:rowOff>140970</xdr:rowOff>
    </xdr:to>
    <xdr:cxnSp macro="">
      <xdr:nvCxnSpPr>
        <xdr:cNvPr id="249" name="直線コネクタ 248">
          <a:extLst>
            <a:ext uri="{FF2B5EF4-FFF2-40B4-BE49-F238E27FC236}">
              <a16:creationId xmlns:a16="http://schemas.microsoft.com/office/drawing/2014/main" id="{C4E1FF50-020F-4EAF-9F77-65323DBD989E}"/>
            </a:ext>
          </a:extLst>
        </xdr:cNvPr>
        <xdr:cNvCxnSpPr/>
      </xdr:nvCxnSpPr>
      <xdr:spPr>
        <a:xfrm flipV="1">
          <a:off x="7713980" y="10359390"/>
          <a:ext cx="7823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96520</xdr:rowOff>
    </xdr:from>
    <xdr:to>
      <xdr:col>41</xdr:col>
      <xdr:colOff>101600</xdr:colOff>
      <xdr:row>62</xdr:row>
      <xdr:rowOff>26670</xdr:rowOff>
    </xdr:to>
    <xdr:sp macro="" textlink="">
      <xdr:nvSpPr>
        <xdr:cNvPr id="250" name="楕円 249">
          <a:extLst>
            <a:ext uri="{FF2B5EF4-FFF2-40B4-BE49-F238E27FC236}">
              <a16:creationId xmlns:a16="http://schemas.microsoft.com/office/drawing/2014/main" id="{25E7E0F9-0C84-497C-A91E-349ED62EEA05}"/>
            </a:ext>
          </a:extLst>
        </xdr:cNvPr>
        <xdr:cNvSpPr/>
      </xdr:nvSpPr>
      <xdr:spPr>
        <a:xfrm>
          <a:off x="6873240" y="103225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140970</xdr:rowOff>
    </xdr:from>
    <xdr:to>
      <xdr:col>45</xdr:col>
      <xdr:colOff>177800</xdr:colOff>
      <xdr:row>61</xdr:row>
      <xdr:rowOff>147320</xdr:rowOff>
    </xdr:to>
    <xdr:cxnSp macro="">
      <xdr:nvCxnSpPr>
        <xdr:cNvPr id="251" name="直線コネクタ 250">
          <a:extLst>
            <a:ext uri="{FF2B5EF4-FFF2-40B4-BE49-F238E27FC236}">
              <a16:creationId xmlns:a16="http://schemas.microsoft.com/office/drawing/2014/main" id="{9AA0B8EC-23E5-47B5-8398-E47B63EABB93}"/>
            </a:ext>
          </a:extLst>
        </xdr:cNvPr>
        <xdr:cNvCxnSpPr/>
      </xdr:nvCxnSpPr>
      <xdr:spPr>
        <a:xfrm flipV="1">
          <a:off x="6924040" y="10367010"/>
          <a:ext cx="78994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83820</xdr:rowOff>
    </xdr:from>
    <xdr:to>
      <xdr:col>36</xdr:col>
      <xdr:colOff>165100</xdr:colOff>
      <xdr:row>62</xdr:row>
      <xdr:rowOff>13970</xdr:rowOff>
    </xdr:to>
    <xdr:sp macro="" textlink="">
      <xdr:nvSpPr>
        <xdr:cNvPr id="252" name="楕円 251">
          <a:extLst>
            <a:ext uri="{FF2B5EF4-FFF2-40B4-BE49-F238E27FC236}">
              <a16:creationId xmlns:a16="http://schemas.microsoft.com/office/drawing/2014/main" id="{1E7420D8-3D60-478F-8904-59065729737A}"/>
            </a:ext>
          </a:extLst>
        </xdr:cNvPr>
        <xdr:cNvSpPr/>
      </xdr:nvSpPr>
      <xdr:spPr>
        <a:xfrm>
          <a:off x="6098540" y="103098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134620</xdr:rowOff>
    </xdr:from>
    <xdr:to>
      <xdr:col>41</xdr:col>
      <xdr:colOff>50800</xdr:colOff>
      <xdr:row>61</xdr:row>
      <xdr:rowOff>147320</xdr:rowOff>
    </xdr:to>
    <xdr:cxnSp macro="">
      <xdr:nvCxnSpPr>
        <xdr:cNvPr id="253" name="直線コネクタ 252">
          <a:extLst>
            <a:ext uri="{FF2B5EF4-FFF2-40B4-BE49-F238E27FC236}">
              <a16:creationId xmlns:a16="http://schemas.microsoft.com/office/drawing/2014/main" id="{A58F077C-F791-4C3E-BB0C-CC0439FDDECE}"/>
            </a:ext>
          </a:extLst>
        </xdr:cNvPr>
        <xdr:cNvCxnSpPr/>
      </xdr:nvCxnSpPr>
      <xdr:spPr>
        <a:xfrm>
          <a:off x="6149340" y="10360660"/>
          <a:ext cx="7747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74947</xdr:rowOff>
    </xdr:from>
    <xdr:ext cx="469744" cy="259045"/>
    <xdr:sp macro="" textlink="">
      <xdr:nvSpPr>
        <xdr:cNvPr id="254" name="n_1aveValue【体育館・プール】&#10;一人当たり面積">
          <a:extLst>
            <a:ext uri="{FF2B5EF4-FFF2-40B4-BE49-F238E27FC236}">
              <a16:creationId xmlns:a16="http://schemas.microsoft.com/office/drawing/2014/main" id="{F2D8627C-8632-4B2E-8C66-E65B0B0A9625}"/>
            </a:ext>
          </a:extLst>
        </xdr:cNvPr>
        <xdr:cNvSpPr txBox="1"/>
      </xdr:nvSpPr>
      <xdr:spPr>
        <a:xfrm>
          <a:off x="827158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69867</xdr:rowOff>
    </xdr:from>
    <xdr:ext cx="469744" cy="259045"/>
    <xdr:sp macro="" textlink="">
      <xdr:nvSpPr>
        <xdr:cNvPr id="255" name="n_2aveValue【体育館・プール】&#10;一人当たり面積">
          <a:extLst>
            <a:ext uri="{FF2B5EF4-FFF2-40B4-BE49-F238E27FC236}">
              <a16:creationId xmlns:a16="http://schemas.microsoft.com/office/drawing/2014/main" id="{7D71A8B5-1CC7-4F42-AF27-88FF4FC804F4}"/>
            </a:ext>
          </a:extLst>
        </xdr:cNvPr>
        <xdr:cNvSpPr txBox="1"/>
      </xdr:nvSpPr>
      <xdr:spPr>
        <a:xfrm>
          <a:off x="7509587" y="10463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78757</xdr:rowOff>
    </xdr:from>
    <xdr:ext cx="469744" cy="259045"/>
    <xdr:sp macro="" textlink="">
      <xdr:nvSpPr>
        <xdr:cNvPr id="256" name="n_3aveValue【体育館・プール】&#10;一人当たり面積">
          <a:extLst>
            <a:ext uri="{FF2B5EF4-FFF2-40B4-BE49-F238E27FC236}">
              <a16:creationId xmlns:a16="http://schemas.microsoft.com/office/drawing/2014/main" id="{6936FFBE-2AA2-4534-A4A0-31C00D1D2626}"/>
            </a:ext>
          </a:extLst>
        </xdr:cNvPr>
        <xdr:cNvSpPr txBox="1"/>
      </xdr:nvSpPr>
      <xdr:spPr>
        <a:xfrm>
          <a:off x="6712027" y="1047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93997</xdr:rowOff>
    </xdr:from>
    <xdr:ext cx="469744" cy="259045"/>
    <xdr:sp macro="" textlink="">
      <xdr:nvSpPr>
        <xdr:cNvPr id="257" name="n_4aveValue【体育館・プール】&#10;一人当たり面積">
          <a:extLst>
            <a:ext uri="{FF2B5EF4-FFF2-40B4-BE49-F238E27FC236}">
              <a16:creationId xmlns:a16="http://schemas.microsoft.com/office/drawing/2014/main" id="{D70D5B77-A1CF-40CC-B0D6-6FE18629D7CE}"/>
            </a:ext>
          </a:extLst>
        </xdr:cNvPr>
        <xdr:cNvSpPr txBox="1"/>
      </xdr:nvSpPr>
      <xdr:spPr>
        <a:xfrm>
          <a:off x="5937327" y="1048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29227</xdr:rowOff>
    </xdr:from>
    <xdr:ext cx="469744" cy="259045"/>
    <xdr:sp macro="" textlink="">
      <xdr:nvSpPr>
        <xdr:cNvPr id="258" name="n_1mainValue【体育館・プール】&#10;一人当たり面積">
          <a:extLst>
            <a:ext uri="{FF2B5EF4-FFF2-40B4-BE49-F238E27FC236}">
              <a16:creationId xmlns:a16="http://schemas.microsoft.com/office/drawing/2014/main" id="{79A4D2A5-2D7C-4586-AAB1-A5A59B80B422}"/>
            </a:ext>
          </a:extLst>
        </xdr:cNvPr>
        <xdr:cNvSpPr txBox="1"/>
      </xdr:nvSpPr>
      <xdr:spPr>
        <a:xfrm>
          <a:off x="8271587" y="1008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36847</xdr:rowOff>
    </xdr:from>
    <xdr:ext cx="469744" cy="259045"/>
    <xdr:sp macro="" textlink="">
      <xdr:nvSpPr>
        <xdr:cNvPr id="259" name="n_2mainValue【体育館・プール】&#10;一人当たり面積">
          <a:extLst>
            <a:ext uri="{FF2B5EF4-FFF2-40B4-BE49-F238E27FC236}">
              <a16:creationId xmlns:a16="http://schemas.microsoft.com/office/drawing/2014/main" id="{B01025C7-FF35-4963-A6BA-1D307671E227}"/>
            </a:ext>
          </a:extLst>
        </xdr:cNvPr>
        <xdr:cNvSpPr txBox="1"/>
      </xdr:nvSpPr>
      <xdr:spPr>
        <a:xfrm>
          <a:off x="7509587" y="1009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43197</xdr:rowOff>
    </xdr:from>
    <xdr:ext cx="469744" cy="259045"/>
    <xdr:sp macro="" textlink="">
      <xdr:nvSpPr>
        <xdr:cNvPr id="260" name="n_3mainValue【体育館・プール】&#10;一人当たり面積">
          <a:extLst>
            <a:ext uri="{FF2B5EF4-FFF2-40B4-BE49-F238E27FC236}">
              <a16:creationId xmlns:a16="http://schemas.microsoft.com/office/drawing/2014/main" id="{0CF496B2-E1DA-43C5-9AFB-3D8E6FA9665A}"/>
            </a:ext>
          </a:extLst>
        </xdr:cNvPr>
        <xdr:cNvSpPr txBox="1"/>
      </xdr:nvSpPr>
      <xdr:spPr>
        <a:xfrm>
          <a:off x="6712027" y="10101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30497</xdr:rowOff>
    </xdr:from>
    <xdr:ext cx="469744" cy="259045"/>
    <xdr:sp macro="" textlink="">
      <xdr:nvSpPr>
        <xdr:cNvPr id="261" name="n_4mainValue【体育館・プール】&#10;一人当たり面積">
          <a:extLst>
            <a:ext uri="{FF2B5EF4-FFF2-40B4-BE49-F238E27FC236}">
              <a16:creationId xmlns:a16="http://schemas.microsoft.com/office/drawing/2014/main" id="{30ACBCA4-EBBE-470E-87B6-4340301A55FB}"/>
            </a:ext>
          </a:extLst>
        </xdr:cNvPr>
        <xdr:cNvSpPr txBox="1"/>
      </xdr:nvSpPr>
      <xdr:spPr>
        <a:xfrm>
          <a:off x="5937327" y="10088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A85CBF47-3BAC-4F25-A733-8374799E3BE4}"/>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1F9A4A94-78DF-4BFC-AEAB-78280FE7B7D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641D8234-A148-46C2-B832-DD22AA6A433B}"/>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4CD2EC37-51D5-4EE1-884A-4F2E79C7C33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116A211B-17A3-4DC3-9FE5-3C17400CCDE6}"/>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A6D1CD3B-1B75-4476-9F4B-DD49FAC60223}"/>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851BA052-7452-4C8C-8837-8D44BD14CB44}"/>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30366B05-093F-4AEE-9E86-F766F861C546}"/>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26C5D3B0-0AF3-4DB2-9223-7D8B6D696CEA}"/>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655576A1-BC7A-4F03-8083-15AC6A8613EF}"/>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A436B3C5-9EAA-44AB-A2CD-03A19C2D118C}"/>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7F1C4A8F-0A68-41F8-8027-4B648E274C17}"/>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467EADA1-57CC-476C-82A0-24295C587C50}"/>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9F2B5C64-E039-41B4-A49B-907BB6097A56}"/>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6EF7B51C-E338-40BE-B755-82FB6A4C0173}"/>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E701CFCD-F6A5-4C5A-B8BE-23BB47D5A916}"/>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C126D0D1-4366-49AA-AC20-B77F6E0B5963}"/>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F243A922-2D21-45AD-9179-C5C7941803BF}"/>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EA21FA07-6BDA-4F3F-B7A3-3948AF157087}"/>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FF3883ED-D1F0-4B18-A0CC-9666328369C5}"/>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F28C58FD-32C6-460E-A570-5644E6D6A727}"/>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71E9043E-A5D5-4241-9F7D-77035FF3738D}"/>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9BF22864-9240-4905-A390-10DB5861BF34}"/>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32F7F0EC-6F7B-4E10-A931-2CDA6B2079A4}"/>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104775</xdr:rowOff>
    </xdr:to>
    <xdr:cxnSp macro="">
      <xdr:nvCxnSpPr>
        <xdr:cNvPr id="286" name="直線コネクタ 285">
          <a:extLst>
            <a:ext uri="{FF2B5EF4-FFF2-40B4-BE49-F238E27FC236}">
              <a16:creationId xmlns:a16="http://schemas.microsoft.com/office/drawing/2014/main" id="{D486044E-4473-4AF0-ADB5-AE6E34A362AD}"/>
            </a:ext>
          </a:extLst>
        </xdr:cNvPr>
        <xdr:cNvCxnSpPr/>
      </xdr:nvCxnSpPr>
      <xdr:spPr>
        <a:xfrm flipV="1">
          <a:off x="4086225" y="13068300"/>
          <a:ext cx="0" cy="1453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108602</xdr:rowOff>
    </xdr:from>
    <xdr:ext cx="405111" cy="259045"/>
    <xdr:sp macro="" textlink="">
      <xdr:nvSpPr>
        <xdr:cNvPr id="287" name="【福祉施設】&#10;有形固定資産減価償却率最小値テキスト">
          <a:extLst>
            <a:ext uri="{FF2B5EF4-FFF2-40B4-BE49-F238E27FC236}">
              <a16:creationId xmlns:a16="http://schemas.microsoft.com/office/drawing/2014/main" id="{EEB98523-EB20-40E6-A4C8-C11579B01A32}"/>
            </a:ext>
          </a:extLst>
        </xdr:cNvPr>
        <xdr:cNvSpPr txBox="1"/>
      </xdr:nvSpPr>
      <xdr:spPr>
        <a:xfrm>
          <a:off x="4124960" y="1452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88" name="直線コネクタ 287">
          <a:extLst>
            <a:ext uri="{FF2B5EF4-FFF2-40B4-BE49-F238E27FC236}">
              <a16:creationId xmlns:a16="http://schemas.microsoft.com/office/drawing/2014/main" id="{1523A02F-2726-4B1C-BEA5-37B9502A2A90}"/>
            </a:ext>
          </a:extLst>
        </xdr:cNvPr>
        <xdr:cNvCxnSpPr/>
      </xdr:nvCxnSpPr>
      <xdr:spPr>
        <a:xfrm>
          <a:off x="4020820" y="145218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106697</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F1E2EF83-4243-4ACA-ACFC-B1FC0C11E066}"/>
            </a:ext>
          </a:extLst>
        </xdr:cNvPr>
        <xdr:cNvSpPr txBox="1"/>
      </xdr:nvSpPr>
      <xdr:spPr>
        <a:xfrm>
          <a:off x="4124960" y="12847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290" name="直線コネクタ 289">
          <a:extLst>
            <a:ext uri="{FF2B5EF4-FFF2-40B4-BE49-F238E27FC236}">
              <a16:creationId xmlns:a16="http://schemas.microsoft.com/office/drawing/2014/main" id="{13671E1A-A847-46D8-BB88-3345260DE589}"/>
            </a:ext>
          </a:extLst>
        </xdr:cNvPr>
        <xdr:cNvCxnSpPr/>
      </xdr:nvCxnSpPr>
      <xdr:spPr>
        <a:xfrm>
          <a:off x="4020820" y="13068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145432</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9992A81D-23B3-4134-B9EF-DBA5F9AA7058}"/>
            </a:ext>
          </a:extLst>
        </xdr:cNvPr>
        <xdr:cNvSpPr txBox="1"/>
      </xdr:nvSpPr>
      <xdr:spPr>
        <a:xfrm>
          <a:off x="4124960" y="13556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122555</xdr:rowOff>
    </xdr:from>
    <xdr:to>
      <xdr:col>24</xdr:col>
      <xdr:colOff>114300</xdr:colOff>
      <xdr:row>82</xdr:row>
      <xdr:rowOff>52705</xdr:rowOff>
    </xdr:to>
    <xdr:sp macro="" textlink="">
      <xdr:nvSpPr>
        <xdr:cNvPr id="292" name="フローチャート: 判断 291">
          <a:extLst>
            <a:ext uri="{FF2B5EF4-FFF2-40B4-BE49-F238E27FC236}">
              <a16:creationId xmlns:a16="http://schemas.microsoft.com/office/drawing/2014/main" id="{3FE82E71-C06C-4C33-9CDB-EF1B712D6045}"/>
            </a:ext>
          </a:extLst>
        </xdr:cNvPr>
        <xdr:cNvSpPr/>
      </xdr:nvSpPr>
      <xdr:spPr>
        <a:xfrm>
          <a:off x="4036060" y="13701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107314</xdr:rowOff>
    </xdr:from>
    <xdr:to>
      <xdr:col>20</xdr:col>
      <xdr:colOff>38100</xdr:colOff>
      <xdr:row>82</xdr:row>
      <xdr:rowOff>37464</xdr:rowOff>
    </xdr:to>
    <xdr:sp macro="" textlink="">
      <xdr:nvSpPr>
        <xdr:cNvPr id="293" name="フローチャート: 判断 292">
          <a:extLst>
            <a:ext uri="{FF2B5EF4-FFF2-40B4-BE49-F238E27FC236}">
              <a16:creationId xmlns:a16="http://schemas.microsoft.com/office/drawing/2014/main" id="{A5BD8A7F-2DDE-4DF7-B5BE-D9277D310B9F}"/>
            </a:ext>
          </a:extLst>
        </xdr:cNvPr>
        <xdr:cNvSpPr/>
      </xdr:nvSpPr>
      <xdr:spPr>
        <a:xfrm>
          <a:off x="3312160" y="136861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97789</xdr:rowOff>
    </xdr:from>
    <xdr:to>
      <xdr:col>15</xdr:col>
      <xdr:colOff>101600</xdr:colOff>
      <xdr:row>82</xdr:row>
      <xdr:rowOff>27939</xdr:rowOff>
    </xdr:to>
    <xdr:sp macro="" textlink="">
      <xdr:nvSpPr>
        <xdr:cNvPr id="294" name="フローチャート: 判断 293">
          <a:extLst>
            <a:ext uri="{FF2B5EF4-FFF2-40B4-BE49-F238E27FC236}">
              <a16:creationId xmlns:a16="http://schemas.microsoft.com/office/drawing/2014/main" id="{3FDFD27E-DBB6-423A-ABC5-3E9D84FAD77B}"/>
            </a:ext>
          </a:extLst>
        </xdr:cNvPr>
        <xdr:cNvSpPr/>
      </xdr:nvSpPr>
      <xdr:spPr>
        <a:xfrm>
          <a:off x="2514600" y="136766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103505</xdr:rowOff>
    </xdr:from>
    <xdr:to>
      <xdr:col>10</xdr:col>
      <xdr:colOff>165100</xdr:colOff>
      <xdr:row>82</xdr:row>
      <xdr:rowOff>33655</xdr:rowOff>
    </xdr:to>
    <xdr:sp macro="" textlink="">
      <xdr:nvSpPr>
        <xdr:cNvPr id="295" name="フローチャート: 判断 294">
          <a:extLst>
            <a:ext uri="{FF2B5EF4-FFF2-40B4-BE49-F238E27FC236}">
              <a16:creationId xmlns:a16="http://schemas.microsoft.com/office/drawing/2014/main" id="{F957CBEC-A573-4146-B40A-6AA4C8DA0AD3}"/>
            </a:ext>
          </a:extLst>
        </xdr:cNvPr>
        <xdr:cNvSpPr/>
      </xdr:nvSpPr>
      <xdr:spPr>
        <a:xfrm>
          <a:off x="1739900" y="136823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95886</xdr:rowOff>
    </xdr:from>
    <xdr:to>
      <xdr:col>6</xdr:col>
      <xdr:colOff>38100</xdr:colOff>
      <xdr:row>82</xdr:row>
      <xdr:rowOff>26036</xdr:rowOff>
    </xdr:to>
    <xdr:sp macro="" textlink="">
      <xdr:nvSpPr>
        <xdr:cNvPr id="296" name="フローチャート: 判断 295">
          <a:extLst>
            <a:ext uri="{FF2B5EF4-FFF2-40B4-BE49-F238E27FC236}">
              <a16:creationId xmlns:a16="http://schemas.microsoft.com/office/drawing/2014/main" id="{0F0C1CB4-F4C6-4ED3-BFBC-E396D25BE238}"/>
            </a:ext>
          </a:extLst>
        </xdr:cNvPr>
        <xdr:cNvSpPr/>
      </xdr:nvSpPr>
      <xdr:spPr>
        <a:xfrm>
          <a:off x="965200" y="136747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BC9B66CF-F1DF-4BF3-AF43-30D12DF5EC4B}"/>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6DD87198-A1B1-4BCF-96A7-FDD005E92269}"/>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679BE7DE-52B3-4781-9FA2-9303BFD427A7}"/>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4AF77707-1A1A-4DB1-9FFF-310B77CDADAF}"/>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FBCC3C4D-15E0-4DEF-B2B5-4BADF8763217}"/>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120650</xdr:rowOff>
    </xdr:from>
    <xdr:to>
      <xdr:col>24</xdr:col>
      <xdr:colOff>114300</xdr:colOff>
      <xdr:row>84</xdr:row>
      <xdr:rowOff>50800</xdr:rowOff>
    </xdr:to>
    <xdr:sp macro="" textlink="">
      <xdr:nvSpPr>
        <xdr:cNvPr id="302" name="楕円 301">
          <a:extLst>
            <a:ext uri="{FF2B5EF4-FFF2-40B4-BE49-F238E27FC236}">
              <a16:creationId xmlns:a16="http://schemas.microsoft.com/office/drawing/2014/main" id="{674E9607-A128-48DA-BE2B-5E48283DA8C6}"/>
            </a:ext>
          </a:extLst>
        </xdr:cNvPr>
        <xdr:cNvSpPr/>
      </xdr:nvSpPr>
      <xdr:spPr>
        <a:xfrm>
          <a:off x="4036060" y="140347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99077</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79575E66-9D48-41A7-8BF6-3E3C92C19430}"/>
            </a:ext>
          </a:extLst>
        </xdr:cNvPr>
        <xdr:cNvSpPr txBox="1"/>
      </xdr:nvSpPr>
      <xdr:spPr>
        <a:xfrm>
          <a:off x="4124960" y="1401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166370</xdr:rowOff>
    </xdr:from>
    <xdr:to>
      <xdr:col>20</xdr:col>
      <xdr:colOff>38100</xdr:colOff>
      <xdr:row>82</xdr:row>
      <xdr:rowOff>96520</xdr:rowOff>
    </xdr:to>
    <xdr:sp macro="" textlink="">
      <xdr:nvSpPr>
        <xdr:cNvPr id="304" name="楕円 303">
          <a:extLst>
            <a:ext uri="{FF2B5EF4-FFF2-40B4-BE49-F238E27FC236}">
              <a16:creationId xmlns:a16="http://schemas.microsoft.com/office/drawing/2014/main" id="{B8DEDA0C-6FFC-430C-AA4C-27341F80C855}"/>
            </a:ext>
          </a:extLst>
        </xdr:cNvPr>
        <xdr:cNvSpPr/>
      </xdr:nvSpPr>
      <xdr:spPr>
        <a:xfrm>
          <a:off x="3312160" y="137452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45720</xdr:rowOff>
    </xdr:from>
    <xdr:to>
      <xdr:col>24</xdr:col>
      <xdr:colOff>63500</xdr:colOff>
      <xdr:row>84</xdr:row>
      <xdr:rowOff>0</xdr:rowOff>
    </xdr:to>
    <xdr:cxnSp macro="">
      <xdr:nvCxnSpPr>
        <xdr:cNvPr id="305" name="直線コネクタ 304">
          <a:extLst>
            <a:ext uri="{FF2B5EF4-FFF2-40B4-BE49-F238E27FC236}">
              <a16:creationId xmlns:a16="http://schemas.microsoft.com/office/drawing/2014/main" id="{34D3AC25-1E5F-4E5F-9385-BA345AC3D98A}"/>
            </a:ext>
          </a:extLst>
        </xdr:cNvPr>
        <xdr:cNvCxnSpPr/>
      </xdr:nvCxnSpPr>
      <xdr:spPr>
        <a:xfrm>
          <a:off x="3355340" y="13792200"/>
          <a:ext cx="73152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29211</xdr:rowOff>
    </xdr:from>
    <xdr:to>
      <xdr:col>15</xdr:col>
      <xdr:colOff>101600</xdr:colOff>
      <xdr:row>82</xdr:row>
      <xdr:rowOff>130811</xdr:rowOff>
    </xdr:to>
    <xdr:sp macro="" textlink="">
      <xdr:nvSpPr>
        <xdr:cNvPr id="306" name="楕円 305">
          <a:extLst>
            <a:ext uri="{FF2B5EF4-FFF2-40B4-BE49-F238E27FC236}">
              <a16:creationId xmlns:a16="http://schemas.microsoft.com/office/drawing/2014/main" id="{9B5B1C39-C531-46D2-B6C4-BFE41DC49F01}"/>
            </a:ext>
          </a:extLst>
        </xdr:cNvPr>
        <xdr:cNvSpPr/>
      </xdr:nvSpPr>
      <xdr:spPr>
        <a:xfrm>
          <a:off x="2514600" y="1377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45720</xdr:rowOff>
    </xdr:from>
    <xdr:to>
      <xdr:col>19</xdr:col>
      <xdr:colOff>177800</xdr:colOff>
      <xdr:row>82</xdr:row>
      <xdr:rowOff>80011</xdr:rowOff>
    </xdr:to>
    <xdr:cxnSp macro="">
      <xdr:nvCxnSpPr>
        <xdr:cNvPr id="307" name="直線コネクタ 306">
          <a:extLst>
            <a:ext uri="{FF2B5EF4-FFF2-40B4-BE49-F238E27FC236}">
              <a16:creationId xmlns:a16="http://schemas.microsoft.com/office/drawing/2014/main" id="{9147A5C6-0BC1-49B0-829D-4047C4E3D829}"/>
            </a:ext>
          </a:extLst>
        </xdr:cNvPr>
        <xdr:cNvCxnSpPr/>
      </xdr:nvCxnSpPr>
      <xdr:spPr>
        <a:xfrm flipV="1">
          <a:off x="2565400" y="13792200"/>
          <a:ext cx="78994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97789</xdr:rowOff>
    </xdr:from>
    <xdr:to>
      <xdr:col>10</xdr:col>
      <xdr:colOff>165100</xdr:colOff>
      <xdr:row>83</xdr:row>
      <xdr:rowOff>27939</xdr:rowOff>
    </xdr:to>
    <xdr:sp macro="" textlink="">
      <xdr:nvSpPr>
        <xdr:cNvPr id="308" name="楕円 307">
          <a:extLst>
            <a:ext uri="{FF2B5EF4-FFF2-40B4-BE49-F238E27FC236}">
              <a16:creationId xmlns:a16="http://schemas.microsoft.com/office/drawing/2014/main" id="{0F88D185-AB06-4CF9-B6DA-B7A4E46ADC0E}"/>
            </a:ext>
          </a:extLst>
        </xdr:cNvPr>
        <xdr:cNvSpPr/>
      </xdr:nvSpPr>
      <xdr:spPr>
        <a:xfrm>
          <a:off x="1739900" y="138442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80011</xdr:rowOff>
    </xdr:from>
    <xdr:to>
      <xdr:col>15</xdr:col>
      <xdr:colOff>50800</xdr:colOff>
      <xdr:row>82</xdr:row>
      <xdr:rowOff>148589</xdr:rowOff>
    </xdr:to>
    <xdr:cxnSp macro="">
      <xdr:nvCxnSpPr>
        <xdr:cNvPr id="309" name="直線コネクタ 308">
          <a:extLst>
            <a:ext uri="{FF2B5EF4-FFF2-40B4-BE49-F238E27FC236}">
              <a16:creationId xmlns:a16="http://schemas.microsoft.com/office/drawing/2014/main" id="{EB65EF85-D028-414B-824A-DE65B1A211CA}"/>
            </a:ext>
          </a:extLst>
        </xdr:cNvPr>
        <xdr:cNvCxnSpPr/>
      </xdr:nvCxnSpPr>
      <xdr:spPr>
        <a:xfrm flipV="1">
          <a:off x="1790700" y="13826491"/>
          <a:ext cx="7747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164464</xdr:rowOff>
    </xdr:from>
    <xdr:to>
      <xdr:col>6</xdr:col>
      <xdr:colOff>38100</xdr:colOff>
      <xdr:row>82</xdr:row>
      <xdr:rowOff>94614</xdr:rowOff>
    </xdr:to>
    <xdr:sp macro="" textlink="">
      <xdr:nvSpPr>
        <xdr:cNvPr id="310" name="楕円 309">
          <a:extLst>
            <a:ext uri="{FF2B5EF4-FFF2-40B4-BE49-F238E27FC236}">
              <a16:creationId xmlns:a16="http://schemas.microsoft.com/office/drawing/2014/main" id="{771628EC-3BC6-4374-AC4F-10EF32F8A634}"/>
            </a:ext>
          </a:extLst>
        </xdr:cNvPr>
        <xdr:cNvSpPr/>
      </xdr:nvSpPr>
      <xdr:spPr>
        <a:xfrm>
          <a:off x="965200" y="1374330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43814</xdr:rowOff>
    </xdr:from>
    <xdr:to>
      <xdr:col>10</xdr:col>
      <xdr:colOff>114300</xdr:colOff>
      <xdr:row>82</xdr:row>
      <xdr:rowOff>148589</xdr:rowOff>
    </xdr:to>
    <xdr:cxnSp macro="">
      <xdr:nvCxnSpPr>
        <xdr:cNvPr id="311" name="直線コネクタ 310">
          <a:extLst>
            <a:ext uri="{FF2B5EF4-FFF2-40B4-BE49-F238E27FC236}">
              <a16:creationId xmlns:a16="http://schemas.microsoft.com/office/drawing/2014/main" id="{E68C16E6-DB43-4E65-97BF-E83F9CE969BA}"/>
            </a:ext>
          </a:extLst>
        </xdr:cNvPr>
        <xdr:cNvCxnSpPr/>
      </xdr:nvCxnSpPr>
      <xdr:spPr>
        <a:xfrm>
          <a:off x="1008380" y="13790294"/>
          <a:ext cx="78232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53991</xdr:rowOff>
    </xdr:from>
    <xdr:ext cx="405111" cy="259045"/>
    <xdr:sp macro="" textlink="">
      <xdr:nvSpPr>
        <xdr:cNvPr id="312" name="n_1aveValue【福祉施設】&#10;有形固定資産減価償却率">
          <a:extLst>
            <a:ext uri="{FF2B5EF4-FFF2-40B4-BE49-F238E27FC236}">
              <a16:creationId xmlns:a16="http://schemas.microsoft.com/office/drawing/2014/main" id="{D5793CEA-6FBE-4597-96FC-71C65C3C75BD}"/>
            </a:ext>
          </a:extLst>
        </xdr:cNvPr>
        <xdr:cNvSpPr txBox="1"/>
      </xdr:nvSpPr>
      <xdr:spPr>
        <a:xfrm>
          <a:off x="3170564" y="1346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44466</xdr:rowOff>
    </xdr:from>
    <xdr:ext cx="405111" cy="259045"/>
    <xdr:sp macro="" textlink="">
      <xdr:nvSpPr>
        <xdr:cNvPr id="313" name="n_2aveValue【福祉施設】&#10;有形固定資産減価償却率">
          <a:extLst>
            <a:ext uri="{FF2B5EF4-FFF2-40B4-BE49-F238E27FC236}">
              <a16:creationId xmlns:a16="http://schemas.microsoft.com/office/drawing/2014/main" id="{50B7A7DC-38EC-49AD-A592-442DD773777A}"/>
            </a:ext>
          </a:extLst>
        </xdr:cNvPr>
        <xdr:cNvSpPr txBox="1"/>
      </xdr:nvSpPr>
      <xdr:spPr>
        <a:xfrm>
          <a:off x="2385704" y="1345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50182</xdr:rowOff>
    </xdr:from>
    <xdr:ext cx="405111" cy="259045"/>
    <xdr:sp macro="" textlink="">
      <xdr:nvSpPr>
        <xdr:cNvPr id="314" name="n_3aveValue【福祉施設】&#10;有形固定資産減価償却率">
          <a:extLst>
            <a:ext uri="{FF2B5EF4-FFF2-40B4-BE49-F238E27FC236}">
              <a16:creationId xmlns:a16="http://schemas.microsoft.com/office/drawing/2014/main" id="{BD8B09FC-BCB1-4717-8D4B-FC76AA62E370}"/>
            </a:ext>
          </a:extLst>
        </xdr:cNvPr>
        <xdr:cNvSpPr txBox="1"/>
      </xdr:nvSpPr>
      <xdr:spPr>
        <a:xfrm>
          <a:off x="1611004" y="1346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42563</xdr:rowOff>
    </xdr:from>
    <xdr:ext cx="405111" cy="259045"/>
    <xdr:sp macro="" textlink="">
      <xdr:nvSpPr>
        <xdr:cNvPr id="315" name="n_4aveValue【福祉施設】&#10;有形固定資産減価償却率">
          <a:extLst>
            <a:ext uri="{FF2B5EF4-FFF2-40B4-BE49-F238E27FC236}">
              <a16:creationId xmlns:a16="http://schemas.microsoft.com/office/drawing/2014/main" id="{BBFE9B0E-DE64-421F-A725-7850BF481AFF}"/>
            </a:ext>
          </a:extLst>
        </xdr:cNvPr>
        <xdr:cNvSpPr txBox="1"/>
      </xdr:nvSpPr>
      <xdr:spPr>
        <a:xfrm>
          <a:off x="836304" y="13453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87647</xdr:rowOff>
    </xdr:from>
    <xdr:ext cx="405111" cy="259045"/>
    <xdr:sp macro="" textlink="">
      <xdr:nvSpPr>
        <xdr:cNvPr id="316" name="n_1mainValue【福祉施設】&#10;有形固定資産減価償却率">
          <a:extLst>
            <a:ext uri="{FF2B5EF4-FFF2-40B4-BE49-F238E27FC236}">
              <a16:creationId xmlns:a16="http://schemas.microsoft.com/office/drawing/2014/main" id="{131FABB5-2829-48AE-9056-7992357ACA16}"/>
            </a:ext>
          </a:extLst>
        </xdr:cNvPr>
        <xdr:cNvSpPr txBox="1"/>
      </xdr:nvSpPr>
      <xdr:spPr>
        <a:xfrm>
          <a:off x="3170564" y="13834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121938</xdr:rowOff>
    </xdr:from>
    <xdr:ext cx="405111" cy="259045"/>
    <xdr:sp macro="" textlink="">
      <xdr:nvSpPr>
        <xdr:cNvPr id="317" name="n_2mainValue【福祉施設】&#10;有形固定資産減価償却率">
          <a:extLst>
            <a:ext uri="{FF2B5EF4-FFF2-40B4-BE49-F238E27FC236}">
              <a16:creationId xmlns:a16="http://schemas.microsoft.com/office/drawing/2014/main" id="{95AAF9F0-C22C-4639-8C3D-111C6095F368}"/>
            </a:ext>
          </a:extLst>
        </xdr:cNvPr>
        <xdr:cNvSpPr txBox="1"/>
      </xdr:nvSpPr>
      <xdr:spPr>
        <a:xfrm>
          <a:off x="2385704" y="138684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19066</xdr:rowOff>
    </xdr:from>
    <xdr:ext cx="405111" cy="259045"/>
    <xdr:sp macro="" textlink="">
      <xdr:nvSpPr>
        <xdr:cNvPr id="318" name="n_3mainValue【福祉施設】&#10;有形固定資産減価償却率">
          <a:extLst>
            <a:ext uri="{FF2B5EF4-FFF2-40B4-BE49-F238E27FC236}">
              <a16:creationId xmlns:a16="http://schemas.microsoft.com/office/drawing/2014/main" id="{C05D0B50-5928-432F-B1BB-CD4B15D47EAE}"/>
            </a:ext>
          </a:extLst>
        </xdr:cNvPr>
        <xdr:cNvSpPr txBox="1"/>
      </xdr:nvSpPr>
      <xdr:spPr>
        <a:xfrm>
          <a:off x="1611004" y="13933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85741</xdr:rowOff>
    </xdr:from>
    <xdr:ext cx="405111" cy="259045"/>
    <xdr:sp macro="" textlink="">
      <xdr:nvSpPr>
        <xdr:cNvPr id="319" name="n_4mainValue【福祉施設】&#10;有形固定資産減価償却率">
          <a:extLst>
            <a:ext uri="{FF2B5EF4-FFF2-40B4-BE49-F238E27FC236}">
              <a16:creationId xmlns:a16="http://schemas.microsoft.com/office/drawing/2014/main" id="{E7167FA7-61BA-483D-9C51-8D75A3D605C6}"/>
            </a:ext>
          </a:extLst>
        </xdr:cNvPr>
        <xdr:cNvSpPr txBox="1"/>
      </xdr:nvSpPr>
      <xdr:spPr>
        <a:xfrm>
          <a:off x="836304" y="13832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6D573605-7196-4B97-AB2C-86433C709F9B}"/>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65688722-FBF4-492E-A8A3-6A1F0BED7217}"/>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6DCD6437-1F64-43BD-AD64-E46AB2F78C9B}"/>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A4D669E1-F8BD-41AD-9DA7-3AA207556F61}"/>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8D33E828-D25F-4263-A462-E90D3BB52E4A}"/>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D0D3B8FD-FEBD-4642-B636-900285CC8715}"/>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3FA77971-9F09-4195-971F-C8915ABC1A7A}"/>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85E0C139-1DBD-4FE5-B494-1AC512FA7454}"/>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3B1DAEB9-B54B-4995-A4B5-D53EEAD0A946}"/>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1AFB972D-7240-4DEF-AF30-A25A941CB7D8}"/>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0" name="直線コネクタ 329">
          <a:extLst>
            <a:ext uri="{FF2B5EF4-FFF2-40B4-BE49-F238E27FC236}">
              <a16:creationId xmlns:a16="http://schemas.microsoft.com/office/drawing/2014/main" id="{551E569C-FBBA-41E7-BBB1-F095FA8243D3}"/>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1" name="テキスト ボックス 330">
          <a:extLst>
            <a:ext uri="{FF2B5EF4-FFF2-40B4-BE49-F238E27FC236}">
              <a16:creationId xmlns:a16="http://schemas.microsoft.com/office/drawing/2014/main" id="{E618A35C-4DCF-431C-936D-EAB039208D14}"/>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2" name="直線コネクタ 331">
          <a:extLst>
            <a:ext uri="{FF2B5EF4-FFF2-40B4-BE49-F238E27FC236}">
              <a16:creationId xmlns:a16="http://schemas.microsoft.com/office/drawing/2014/main" id="{BBB07CF6-281E-4C9E-8880-83A20DA30888}"/>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3" name="テキスト ボックス 332">
          <a:extLst>
            <a:ext uri="{FF2B5EF4-FFF2-40B4-BE49-F238E27FC236}">
              <a16:creationId xmlns:a16="http://schemas.microsoft.com/office/drawing/2014/main" id="{6ECC9F0F-8E41-4A31-9AC2-1D15C13A4C71}"/>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4" name="直線コネクタ 333">
          <a:extLst>
            <a:ext uri="{FF2B5EF4-FFF2-40B4-BE49-F238E27FC236}">
              <a16:creationId xmlns:a16="http://schemas.microsoft.com/office/drawing/2014/main" id="{C3D67958-01F9-468F-8FDA-387E211ACA86}"/>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5" name="テキスト ボックス 334">
          <a:extLst>
            <a:ext uri="{FF2B5EF4-FFF2-40B4-BE49-F238E27FC236}">
              <a16:creationId xmlns:a16="http://schemas.microsoft.com/office/drawing/2014/main" id="{30B2E052-EB21-4BBA-A294-692BF510EABB}"/>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6" name="直線コネクタ 335">
          <a:extLst>
            <a:ext uri="{FF2B5EF4-FFF2-40B4-BE49-F238E27FC236}">
              <a16:creationId xmlns:a16="http://schemas.microsoft.com/office/drawing/2014/main" id="{B11ECA8A-7A70-482D-94A9-4CE7EA3F0E69}"/>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7" name="テキスト ボックス 336">
          <a:extLst>
            <a:ext uri="{FF2B5EF4-FFF2-40B4-BE49-F238E27FC236}">
              <a16:creationId xmlns:a16="http://schemas.microsoft.com/office/drawing/2014/main" id="{D4536866-AD3E-4643-A4A4-E16E75A8C12B}"/>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8" name="直線コネクタ 337">
          <a:extLst>
            <a:ext uri="{FF2B5EF4-FFF2-40B4-BE49-F238E27FC236}">
              <a16:creationId xmlns:a16="http://schemas.microsoft.com/office/drawing/2014/main" id="{77A0AB4D-694D-4522-8762-C835269352FD}"/>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9" name="テキスト ボックス 338">
          <a:extLst>
            <a:ext uri="{FF2B5EF4-FFF2-40B4-BE49-F238E27FC236}">
              <a16:creationId xmlns:a16="http://schemas.microsoft.com/office/drawing/2014/main" id="{40D817B0-98C7-4070-A5D7-AF046520AB24}"/>
            </a:ext>
          </a:extLst>
        </xdr:cNvPr>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0" name="直線コネクタ 339">
          <a:extLst>
            <a:ext uri="{FF2B5EF4-FFF2-40B4-BE49-F238E27FC236}">
              <a16:creationId xmlns:a16="http://schemas.microsoft.com/office/drawing/2014/main" id="{375AAB05-5095-44B5-A1D8-A9F7D05CBCDE}"/>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1" name="テキスト ボックス 340">
          <a:extLst>
            <a:ext uri="{FF2B5EF4-FFF2-40B4-BE49-F238E27FC236}">
              <a16:creationId xmlns:a16="http://schemas.microsoft.com/office/drawing/2014/main" id="{7A1AAA33-C693-43F3-8EA9-1DF7A3C3946F}"/>
            </a:ext>
          </a:extLst>
        </xdr:cNvPr>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5B4AEB02-2644-495A-B1BE-2B80D2B20C74}"/>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4A390253-C64C-49B3-8F9A-6D1CBC87CBA1}"/>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a16="http://schemas.microsoft.com/office/drawing/2014/main" id="{3C1DD9FC-2941-4E00-B35D-E2AF4DB2587A}"/>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85452</xdr:rowOff>
    </xdr:from>
    <xdr:to>
      <xdr:col>54</xdr:col>
      <xdr:colOff>189865</xdr:colOff>
      <xdr:row>86</xdr:row>
      <xdr:rowOff>158931</xdr:rowOff>
    </xdr:to>
    <xdr:cxnSp macro="">
      <xdr:nvCxnSpPr>
        <xdr:cNvPr id="345" name="直線コネクタ 344">
          <a:extLst>
            <a:ext uri="{FF2B5EF4-FFF2-40B4-BE49-F238E27FC236}">
              <a16:creationId xmlns:a16="http://schemas.microsoft.com/office/drawing/2014/main" id="{978813F1-D625-4F0F-BE56-1CA7C3BD5D77}"/>
            </a:ext>
          </a:extLst>
        </xdr:cNvPr>
        <xdr:cNvCxnSpPr/>
      </xdr:nvCxnSpPr>
      <xdr:spPr>
        <a:xfrm flipV="1">
          <a:off x="9219565" y="12993732"/>
          <a:ext cx="0" cy="1582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346" name="【福祉施設】&#10;一人当たり面積最小値テキスト">
          <a:extLst>
            <a:ext uri="{FF2B5EF4-FFF2-40B4-BE49-F238E27FC236}">
              <a16:creationId xmlns:a16="http://schemas.microsoft.com/office/drawing/2014/main" id="{27A64427-B8CB-4547-8622-3A75C905F995}"/>
            </a:ext>
          </a:extLst>
        </xdr:cNvPr>
        <xdr:cNvSpPr txBox="1"/>
      </xdr:nvSpPr>
      <xdr:spPr>
        <a:xfrm>
          <a:off x="9258300" y="1457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347" name="直線コネクタ 346">
          <a:extLst>
            <a:ext uri="{FF2B5EF4-FFF2-40B4-BE49-F238E27FC236}">
              <a16:creationId xmlns:a16="http://schemas.microsoft.com/office/drawing/2014/main" id="{5AF78E14-4F1D-46CF-B676-55D26B436277}"/>
            </a:ext>
          </a:extLst>
        </xdr:cNvPr>
        <xdr:cNvCxnSpPr/>
      </xdr:nvCxnSpPr>
      <xdr:spPr>
        <a:xfrm>
          <a:off x="9154160" y="145759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32129</xdr:rowOff>
    </xdr:from>
    <xdr:ext cx="469744" cy="259045"/>
    <xdr:sp macro="" textlink="">
      <xdr:nvSpPr>
        <xdr:cNvPr id="348" name="【福祉施設】&#10;一人当たり面積最大値テキスト">
          <a:extLst>
            <a:ext uri="{FF2B5EF4-FFF2-40B4-BE49-F238E27FC236}">
              <a16:creationId xmlns:a16="http://schemas.microsoft.com/office/drawing/2014/main" id="{650F526B-000D-4D81-A652-9C7475E406F4}"/>
            </a:ext>
          </a:extLst>
        </xdr:cNvPr>
        <xdr:cNvSpPr txBox="1"/>
      </xdr:nvSpPr>
      <xdr:spPr>
        <a:xfrm>
          <a:off x="9258300" y="12772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85452</xdr:rowOff>
    </xdr:from>
    <xdr:to>
      <xdr:col>55</xdr:col>
      <xdr:colOff>88900</xdr:colOff>
      <xdr:row>77</xdr:row>
      <xdr:rowOff>85452</xdr:rowOff>
    </xdr:to>
    <xdr:cxnSp macro="">
      <xdr:nvCxnSpPr>
        <xdr:cNvPr id="349" name="直線コネクタ 348">
          <a:extLst>
            <a:ext uri="{FF2B5EF4-FFF2-40B4-BE49-F238E27FC236}">
              <a16:creationId xmlns:a16="http://schemas.microsoft.com/office/drawing/2014/main" id="{5BE23C14-2A1B-410B-BCCB-0158EE1BB19C}"/>
            </a:ext>
          </a:extLst>
        </xdr:cNvPr>
        <xdr:cNvCxnSpPr/>
      </xdr:nvCxnSpPr>
      <xdr:spPr>
        <a:xfrm>
          <a:off x="9154160" y="129937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16708</xdr:rowOff>
    </xdr:from>
    <xdr:ext cx="469744" cy="259045"/>
    <xdr:sp macro="" textlink="">
      <xdr:nvSpPr>
        <xdr:cNvPr id="350" name="【福祉施設】&#10;一人当たり面積平均値テキスト">
          <a:extLst>
            <a:ext uri="{FF2B5EF4-FFF2-40B4-BE49-F238E27FC236}">
              <a16:creationId xmlns:a16="http://schemas.microsoft.com/office/drawing/2014/main" id="{60B20464-161C-4028-B2EC-5624740E5168}"/>
            </a:ext>
          </a:extLst>
        </xdr:cNvPr>
        <xdr:cNvSpPr txBox="1"/>
      </xdr:nvSpPr>
      <xdr:spPr>
        <a:xfrm>
          <a:off x="9258300" y="139308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165281</xdr:rowOff>
    </xdr:from>
    <xdr:to>
      <xdr:col>55</xdr:col>
      <xdr:colOff>50800</xdr:colOff>
      <xdr:row>84</xdr:row>
      <xdr:rowOff>95431</xdr:rowOff>
    </xdr:to>
    <xdr:sp macro="" textlink="">
      <xdr:nvSpPr>
        <xdr:cNvPr id="351" name="フローチャート: 判断 350">
          <a:extLst>
            <a:ext uri="{FF2B5EF4-FFF2-40B4-BE49-F238E27FC236}">
              <a16:creationId xmlns:a16="http://schemas.microsoft.com/office/drawing/2014/main" id="{94B0C15A-2243-4D80-8914-10F1137F5285}"/>
            </a:ext>
          </a:extLst>
        </xdr:cNvPr>
        <xdr:cNvSpPr/>
      </xdr:nvSpPr>
      <xdr:spPr>
        <a:xfrm>
          <a:off x="9192260" y="1407940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168548</xdr:rowOff>
    </xdr:from>
    <xdr:to>
      <xdr:col>50</xdr:col>
      <xdr:colOff>165100</xdr:colOff>
      <xdr:row>84</xdr:row>
      <xdr:rowOff>98698</xdr:rowOff>
    </xdr:to>
    <xdr:sp macro="" textlink="">
      <xdr:nvSpPr>
        <xdr:cNvPr id="352" name="フローチャート: 判断 351">
          <a:extLst>
            <a:ext uri="{FF2B5EF4-FFF2-40B4-BE49-F238E27FC236}">
              <a16:creationId xmlns:a16="http://schemas.microsoft.com/office/drawing/2014/main" id="{75F848AF-20E9-472B-8A57-128E2F4853EB}"/>
            </a:ext>
          </a:extLst>
        </xdr:cNvPr>
        <xdr:cNvSpPr/>
      </xdr:nvSpPr>
      <xdr:spPr>
        <a:xfrm>
          <a:off x="8445500" y="140826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10161</xdr:rowOff>
    </xdr:from>
    <xdr:to>
      <xdr:col>46</xdr:col>
      <xdr:colOff>38100</xdr:colOff>
      <xdr:row>84</xdr:row>
      <xdr:rowOff>111761</xdr:rowOff>
    </xdr:to>
    <xdr:sp macro="" textlink="">
      <xdr:nvSpPr>
        <xdr:cNvPr id="353" name="フローチャート: 判断 352">
          <a:extLst>
            <a:ext uri="{FF2B5EF4-FFF2-40B4-BE49-F238E27FC236}">
              <a16:creationId xmlns:a16="http://schemas.microsoft.com/office/drawing/2014/main" id="{522AE2EB-5A91-48F2-99B8-EB68B8FDBDBD}"/>
            </a:ext>
          </a:extLst>
        </xdr:cNvPr>
        <xdr:cNvSpPr/>
      </xdr:nvSpPr>
      <xdr:spPr>
        <a:xfrm>
          <a:off x="7670800" y="140919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126093</xdr:rowOff>
    </xdr:from>
    <xdr:to>
      <xdr:col>41</xdr:col>
      <xdr:colOff>101600</xdr:colOff>
      <xdr:row>84</xdr:row>
      <xdr:rowOff>56243</xdr:rowOff>
    </xdr:to>
    <xdr:sp macro="" textlink="">
      <xdr:nvSpPr>
        <xdr:cNvPr id="354" name="フローチャート: 判断 353">
          <a:extLst>
            <a:ext uri="{FF2B5EF4-FFF2-40B4-BE49-F238E27FC236}">
              <a16:creationId xmlns:a16="http://schemas.microsoft.com/office/drawing/2014/main" id="{E2D2BF35-BF6F-4279-971F-2725212E26B6}"/>
            </a:ext>
          </a:extLst>
        </xdr:cNvPr>
        <xdr:cNvSpPr/>
      </xdr:nvSpPr>
      <xdr:spPr>
        <a:xfrm>
          <a:off x="6873240" y="140402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135889</xdr:rowOff>
    </xdr:from>
    <xdr:to>
      <xdr:col>36</xdr:col>
      <xdr:colOff>165100</xdr:colOff>
      <xdr:row>84</xdr:row>
      <xdr:rowOff>66039</xdr:rowOff>
    </xdr:to>
    <xdr:sp macro="" textlink="">
      <xdr:nvSpPr>
        <xdr:cNvPr id="355" name="フローチャート: 判断 354">
          <a:extLst>
            <a:ext uri="{FF2B5EF4-FFF2-40B4-BE49-F238E27FC236}">
              <a16:creationId xmlns:a16="http://schemas.microsoft.com/office/drawing/2014/main" id="{0345B510-5FFB-43EC-A699-A9E9F2799A8A}"/>
            </a:ext>
          </a:extLst>
        </xdr:cNvPr>
        <xdr:cNvSpPr/>
      </xdr:nvSpPr>
      <xdr:spPr>
        <a:xfrm>
          <a:off x="6098540" y="140500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5A485F03-85C1-4476-AC39-4E5243289EC8}"/>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385EE49D-C8A5-40EF-A17A-B2A0ECAB6D9D}"/>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2C09704B-71EB-4B85-B440-B82902E26DA6}"/>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D71F1684-4BB3-47DF-89C6-A897FD027904}"/>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79302D6A-4569-4B33-AEE1-7A762AAF2C96}"/>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59145</xdr:rowOff>
    </xdr:from>
    <xdr:to>
      <xdr:col>55</xdr:col>
      <xdr:colOff>50800</xdr:colOff>
      <xdr:row>84</xdr:row>
      <xdr:rowOff>160745</xdr:rowOff>
    </xdr:to>
    <xdr:sp macro="" textlink="">
      <xdr:nvSpPr>
        <xdr:cNvPr id="361" name="楕円 360">
          <a:extLst>
            <a:ext uri="{FF2B5EF4-FFF2-40B4-BE49-F238E27FC236}">
              <a16:creationId xmlns:a16="http://schemas.microsoft.com/office/drawing/2014/main" id="{1EF269DB-AABE-4384-BF35-7205D5741704}"/>
            </a:ext>
          </a:extLst>
        </xdr:cNvPr>
        <xdr:cNvSpPr/>
      </xdr:nvSpPr>
      <xdr:spPr>
        <a:xfrm>
          <a:off x="9192260" y="1414090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37572</xdr:rowOff>
    </xdr:from>
    <xdr:ext cx="469744" cy="259045"/>
    <xdr:sp macro="" textlink="">
      <xdr:nvSpPr>
        <xdr:cNvPr id="362" name="【福祉施設】&#10;一人当たり面積該当値テキスト">
          <a:extLst>
            <a:ext uri="{FF2B5EF4-FFF2-40B4-BE49-F238E27FC236}">
              <a16:creationId xmlns:a16="http://schemas.microsoft.com/office/drawing/2014/main" id="{EF9F0C3A-1017-4CCD-9530-D6AC02D3D1C7}"/>
            </a:ext>
          </a:extLst>
        </xdr:cNvPr>
        <xdr:cNvSpPr txBox="1"/>
      </xdr:nvSpPr>
      <xdr:spPr>
        <a:xfrm>
          <a:off x="9258300" y="14119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65677</xdr:rowOff>
    </xdr:from>
    <xdr:to>
      <xdr:col>50</xdr:col>
      <xdr:colOff>165100</xdr:colOff>
      <xdr:row>84</xdr:row>
      <xdr:rowOff>167277</xdr:rowOff>
    </xdr:to>
    <xdr:sp macro="" textlink="">
      <xdr:nvSpPr>
        <xdr:cNvPr id="363" name="楕円 362">
          <a:extLst>
            <a:ext uri="{FF2B5EF4-FFF2-40B4-BE49-F238E27FC236}">
              <a16:creationId xmlns:a16="http://schemas.microsoft.com/office/drawing/2014/main" id="{8332F70B-28E9-47AF-8EB2-BE02A80117C4}"/>
            </a:ext>
          </a:extLst>
        </xdr:cNvPr>
        <xdr:cNvSpPr/>
      </xdr:nvSpPr>
      <xdr:spPr>
        <a:xfrm>
          <a:off x="8445500" y="1414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109945</xdr:rowOff>
    </xdr:from>
    <xdr:to>
      <xdr:col>55</xdr:col>
      <xdr:colOff>0</xdr:colOff>
      <xdr:row>84</xdr:row>
      <xdr:rowOff>116477</xdr:rowOff>
    </xdr:to>
    <xdr:cxnSp macro="">
      <xdr:nvCxnSpPr>
        <xdr:cNvPr id="364" name="直線コネクタ 363">
          <a:extLst>
            <a:ext uri="{FF2B5EF4-FFF2-40B4-BE49-F238E27FC236}">
              <a16:creationId xmlns:a16="http://schemas.microsoft.com/office/drawing/2014/main" id="{75335E10-BAF4-44EB-87A7-3315D2C8D280}"/>
            </a:ext>
          </a:extLst>
        </xdr:cNvPr>
        <xdr:cNvCxnSpPr/>
      </xdr:nvCxnSpPr>
      <xdr:spPr>
        <a:xfrm flipV="1">
          <a:off x="8496300" y="14191705"/>
          <a:ext cx="7239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96701</xdr:rowOff>
    </xdr:from>
    <xdr:to>
      <xdr:col>46</xdr:col>
      <xdr:colOff>38100</xdr:colOff>
      <xdr:row>84</xdr:row>
      <xdr:rowOff>26851</xdr:rowOff>
    </xdr:to>
    <xdr:sp macro="" textlink="">
      <xdr:nvSpPr>
        <xdr:cNvPr id="365" name="楕円 364">
          <a:extLst>
            <a:ext uri="{FF2B5EF4-FFF2-40B4-BE49-F238E27FC236}">
              <a16:creationId xmlns:a16="http://schemas.microsoft.com/office/drawing/2014/main" id="{FAC532D4-DF6B-40F8-96E8-C533013864F9}"/>
            </a:ext>
          </a:extLst>
        </xdr:cNvPr>
        <xdr:cNvSpPr/>
      </xdr:nvSpPr>
      <xdr:spPr>
        <a:xfrm>
          <a:off x="7670800" y="1401082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147501</xdr:rowOff>
    </xdr:from>
    <xdr:to>
      <xdr:col>50</xdr:col>
      <xdr:colOff>114300</xdr:colOff>
      <xdr:row>84</xdr:row>
      <xdr:rowOff>116477</xdr:rowOff>
    </xdr:to>
    <xdr:cxnSp macro="">
      <xdr:nvCxnSpPr>
        <xdr:cNvPr id="366" name="直線コネクタ 365">
          <a:extLst>
            <a:ext uri="{FF2B5EF4-FFF2-40B4-BE49-F238E27FC236}">
              <a16:creationId xmlns:a16="http://schemas.microsoft.com/office/drawing/2014/main" id="{72BA5837-E473-44F7-8885-4DBA780F4621}"/>
            </a:ext>
          </a:extLst>
        </xdr:cNvPr>
        <xdr:cNvCxnSpPr/>
      </xdr:nvCxnSpPr>
      <xdr:spPr>
        <a:xfrm>
          <a:off x="7713980" y="14061621"/>
          <a:ext cx="782320" cy="136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119562</xdr:rowOff>
    </xdr:from>
    <xdr:to>
      <xdr:col>41</xdr:col>
      <xdr:colOff>101600</xdr:colOff>
      <xdr:row>84</xdr:row>
      <xdr:rowOff>49712</xdr:rowOff>
    </xdr:to>
    <xdr:sp macro="" textlink="">
      <xdr:nvSpPr>
        <xdr:cNvPr id="367" name="楕円 366">
          <a:extLst>
            <a:ext uri="{FF2B5EF4-FFF2-40B4-BE49-F238E27FC236}">
              <a16:creationId xmlns:a16="http://schemas.microsoft.com/office/drawing/2014/main" id="{7D7FADFE-1903-4C0E-8FD9-396DCB6DEB51}"/>
            </a:ext>
          </a:extLst>
        </xdr:cNvPr>
        <xdr:cNvSpPr/>
      </xdr:nvSpPr>
      <xdr:spPr>
        <a:xfrm>
          <a:off x="6873240" y="140336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147501</xdr:rowOff>
    </xdr:from>
    <xdr:to>
      <xdr:col>45</xdr:col>
      <xdr:colOff>177800</xdr:colOff>
      <xdr:row>83</xdr:row>
      <xdr:rowOff>170362</xdr:rowOff>
    </xdr:to>
    <xdr:cxnSp macro="">
      <xdr:nvCxnSpPr>
        <xdr:cNvPr id="368" name="直線コネクタ 367">
          <a:extLst>
            <a:ext uri="{FF2B5EF4-FFF2-40B4-BE49-F238E27FC236}">
              <a16:creationId xmlns:a16="http://schemas.microsoft.com/office/drawing/2014/main" id="{0928D9B4-BF29-488B-93CD-08076F8D2A17}"/>
            </a:ext>
          </a:extLst>
        </xdr:cNvPr>
        <xdr:cNvCxnSpPr/>
      </xdr:nvCxnSpPr>
      <xdr:spPr>
        <a:xfrm flipV="1">
          <a:off x="6924040" y="14061621"/>
          <a:ext cx="78994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113030</xdr:rowOff>
    </xdr:from>
    <xdr:to>
      <xdr:col>36</xdr:col>
      <xdr:colOff>165100</xdr:colOff>
      <xdr:row>84</xdr:row>
      <xdr:rowOff>43180</xdr:rowOff>
    </xdr:to>
    <xdr:sp macro="" textlink="">
      <xdr:nvSpPr>
        <xdr:cNvPr id="369" name="楕円 368">
          <a:extLst>
            <a:ext uri="{FF2B5EF4-FFF2-40B4-BE49-F238E27FC236}">
              <a16:creationId xmlns:a16="http://schemas.microsoft.com/office/drawing/2014/main" id="{D764FD51-C009-461C-8EFC-FCE8CE7D8F25}"/>
            </a:ext>
          </a:extLst>
        </xdr:cNvPr>
        <xdr:cNvSpPr/>
      </xdr:nvSpPr>
      <xdr:spPr>
        <a:xfrm>
          <a:off x="6098540" y="140271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163830</xdr:rowOff>
    </xdr:from>
    <xdr:to>
      <xdr:col>41</xdr:col>
      <xdr:colOff>50800</xdr:colOff>
      <xdr:row>83</xdr:row>
      <xdr:rowOff>170362</xdr:rowOff>
    </xdr:to>
    <xdr:cxnSp macro="">
      <xdr:nvCxnSpPr>
        <xdr:cNvPr id="370" name="直線コネクタ 369">
          <a:extLst>
            <a:ext uri="{FF2B5EF4-FFF2-40B4-BE49-F238E27FC236}">
              <a16:creationId xmlns:a16="http://schemas.microsoft.com/office/drawing/2014/main" id="{7A04FF94-7BF8-4D12-A38B-FCDAD8A52FEC}"/>
            </a:ext>
          </a:extLst>
        </xdr:cNvPr>
        <xdr:cNvCxnSpPr/>
      </xdr:nvCxnSpPr>
      <xdr:spPr>
        <a:xfrm>
          <a:off x="6149340" y="14077950"/>
          <a:ext cx="7747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115225</xdr:rowOff>
    </xdr:from>
    <xdr:ext cx="469744" cy="259045"/>
    <xdr:sp macro="" textlink="">
      <xdr:nvSpPr>
        <xdr:cNvPr id="371" name="n_1aveValue【福祉施設】&#10;一人当たり面積">
          <a:extLst>
            <a:ext uri="{FF2B5EF4-FFF2-40B4-BE49-F238E27FC236}">
              <a16:creationId xmlns:a16="http://schemas.microsoft.com/office/drawing/2014/main" id="{A517E2A9-3C08-472A-9A6E-F12A8B8304C3}"/>
            </a:ext>
          </a:extLst>
        </xdr:cNvPr>
        <xdr:cNvSpPr txBox="1"/>
      </xdr:nvSpPr>
      <xdr:spPr>
        <a:xfrm>
          <a:off x="8271587" y="13861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102888</xdr:rowOff>
    </xdr:from>
    <xdr:ext cx="469744" cy="259045"/>
    <xdr:sp macro="" textlink="">
      <xdr:nvSpPr>
        <xdr:cNvPr id="372" name="n_2aveValue【福祉施設】&#10;一人当たり面積">
          <a:extLst>
            <a:ext uri="{FF2B5EF4-FFF2-40B4-BE49-F238E27FC236}">
              <a16:creationId xmlns:a16="http://schemas.microsoft.com/office/drawing/2014/main" id="{9C9E861D-8249-4DA0-BF4F-80545EDCE3C7}"/>
            </a:ext>
          </a:extLst>
        </xdr:cNvPr>
        <xdr:cNvSpPr txBox="1"/>
      </xdr:nvSpPr>
      <xdr:spPr>
        <a:xfrm>
          <a:off x="7509587" y="14184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47370</xdr:rowOff>
    </xdr:from>
    <xdr:ext cx="469744" cy="259045"/>
    <xdr:sp macro="" textlink="">
      <xdr:nvSpPr>
        <xdr:cNvPr id="373" name="n_3aveValue【福祉施設】&#10;一人当たり面積">
          <a:extLst>
            <a:ext uri="{FF2B5EF4-FFF2-40B4-BE49-F238E27FC236}">
              <a16:creationId xmlns:a16="http://schemas.microsoft.com/office/drawing/2014/main" id="{80873D22-1E42-4749-824B-60194CEF8982}"/>
            </a:ext>
          </a:extLst>
        </xdr:cNvPr>
        <xdr:cNvSpPr txBox="1"/>
      </xdr:nvSpPr>
      <xdr:spPr>
        <a:xfrm>
          <a:off x="6712027" y="14129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57166</xdr:rowOff>
    </xdr:from>
    <xdr:ext cx="469744" cy="259045"/>
    <xdr:sp macro="" textlink="">
      <xdr:nvSpPr>
        <xdr:cNvPr id="374" name="n_4aveValue【福祉施設】&#10;一人当たり面積">
          <a:extLst>
            <a:ext uri="{FF2B5EF4-FFF2-40B4-BE49-F238E27FC236}">
              <a16:creationId xmlns:a16="http://schemas.microsoft.com/office/drawing/2014/main" id="{7A00C30F-6EDC-40E9-B015-AC713C075D71}"/>
            </a:ext>
          </a:extLst>
        </xdr:cNvPr>
        <xdr:cNvSpPr txBox="1"/>
      </xdr:nvSpPr>
      <xdr:spPr>
        <a:xfrm>
          <a:off x="5937327" y="14138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158404</xdr:rowOff>
    </xdr:from>
    <xdr:ext cx="469744" cy="259045"/>
    <xdr:sp macro="" textlink="">
      <xdr:nvSpPr>
        <xdr:cNvPr id="375" name="n_1mainValue【福祉施設】&#10;一人当たり面積">
          <a:extLst>
            <a:ext uri="{FF2B5EF4-FFF2-40B4-BE49-F238E27FC236}">
              <a16:creationId xmlns:a16="http://schemas.microsoft.com/office/drawing/2014/main" id="{01137675-827D-4A6F-A0DC-71A682F63D35}"/>
            </a:ext>
          </a:extLst>
        </xdr:cNvPr>
        <xdr:cNvSpPr txBox="1"/>
      </xdr:nvSpPr>
      <xdr:spPr>
        <a:xfrm>
          <a:off x="8271587" y="14240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43378</xdr:rowOff>
    </xdr:from>
    <xdr:ext cx="469744" cy="259045"/>
    <xdr:sp macro="" textlink="">
      <xdr:nvSpPr>
        <xdr:cNvPr id="376" name="n_2mainValue【福祉施設】&#10;一人当たり面積">
          <a:extLst>
            <a:ext uri="{FF2B5EF4-FFF2-40B4-BE49-F238E27FC236}">
              <a16:creationId xmlns:a16="http://schemas.microsoft.com/office/drawing/2014/main" id="{0066B12E-A064-467C-A561-55E487750612}"/>
            </a:ext>
          </a:extLst>
        </xdr:cNvPr>
        <xdr:cNvSpPr txBox="1"/>
      </xdr:nvSpPr>
      <xdr:spPr>
        <a:xfrm>
          <a:off x="7509587" y="1378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66239</xdr:rowOff>
    </xdr:from>
    <xdr:ext cx="469744" cy="259045"/>
    <xdr:sp macro="" textlink="">
      <xdr:nvSpPr>
        <xdr:cNvPr id="377" name="n_3mainValue【福祉施設】&#10;一人当たり面積">
          <a:extLst>
            <a:ext uri="{FF2B5EF4-FFF2-40B4-BE49-F238E27FC236}">
              <a16:creationId xmlns:a16="http://schemas.microsoft.com/office/drawing/2014/main" id="{6A2CEE79-4CA3-40DA-B6C2-5CA519CDA3DC}"/>
            </a:ext>
          </a:extLst>
        </xdr:cNvPr>
        <xdr:cNvSpPr txBox="1"/>
      </xdr:nvSpPr>
      <xdr:spPr>
        <a:xfrm>
          <a:off x="6712027" y="1381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59707</xdr:rowOff>
    </xdr:from>
    <xdr:ext cx="469744" cy="259045"/>
    <xdr:sp macro="" textlink="">
      <xdr:nvSpPr>
        <xdr:cNvPr id="378" name="n_4mainValue【福祉施設】&#10;一人当たり面積">
          <a:extLst>
            <a:ext uri="{FF2B5EF4-FFF2-40B4-BE49-F238E27FC236}">
              <a16:creationId xmlns:a16="http://schemas.microsoft.com/office/drawing/2014/main" id="{8DA88D5A-17A2-4F0C-9315-16255546F2A4}"/>
            </a:ext>
          </a:extLst>
        </xdr:cNvPr>
        <xdr:cNvSpPr txBox="1"/>
      </xdr:nvSpPr>
      <xdr:spPr>
        <a:xfrm>
          <a:off x="5937327" y="1380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D698A863-F560-4D53-A0CA-C2E23986EF93}"/>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D7CE3A76-16A7-4CF0-BF22-066C81E4DE1F}"/>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B2E89159-EEEC-4074-96CE-980DB2F89948}"/>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7202B6D8-205D-4E9C-B768-F245A9A6177F}"/>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E61FCA90-F086-48B5-B231-1B7F4746146C}"/>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B4EF833A-3E0D-472B-B956-650702DA7942}"/>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0FB8E072-EF55-49C3-8869-27547AD0C1EC}"/>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593A992F-4C1F-4633-B16D-214AE3E3C5A5}"/>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F0C59102-1FF2-46F2-AA27-D4ABB3CDCAB7}"/>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4F11E620-4473-4010-AE61-3A9E62DF978F}"/>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BFF127D8-BD5D-4554-9A74-9473FABB869B}"/>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6F4BD401-53C9-473F-865D-6A75B5132F09}"/>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95F8645D-5286-48C9-AB66-F57067373476}"/>
            </a:ext>
          </a:extLst>
        </xdr:cNvPr>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F7A77812-637E-407C-ABA5-829A21182E41}"/>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65056581-9B97-4719-BA5C-78D9A98BF612}"/>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322E5432-70E1-4CCC-ADA8-DB551996BDC5}"/>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A6417E7F-C65C-4491-AE38-804811EDC603}"/>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5748F50A-C6F6-454D-9E63-D7866812E452}"/>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3DD88992-D578-4A5D-9A24-305EFA9C14B4}"/>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8173A2A9-4B0E-4F96-B2DB-BAEFB26C93BD}"/>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DEDCA9E6-CF95-4FB7-B498-CAA92CC11CC7}"/>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EFE97215-4F89-42E3-A57D-1F3B358509B9}"/>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41B77085-2C7F-470D-8092-D91632E4E49F}"/>
            </a:ext>
          </a:extLst>
        </xdr:cNvPr>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FDE7E33C-6699-4CC8-857C-BEAC8016F6D0}"/>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6DED09CF-C239-404A-B859-AFDF95885313}"/>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17418</xdr:rowOff>
    </xdr:from>
    <xdr:to>
      <xdr:col>24</xdr:col>
      <xdr:colOff>62865</xdr:colOff>
      <xdr:row>109</xdr:row>
      <xdr:rowOff>35379</xdr:rowOff>
    </xdr:to>
    <xdr:cxnSp macro="">
      <xdr:nvCxnSpPr>
        <xdr:cNvPr id="404" name="直線コネクタ 403">
          <a:extLst>
            <a:ext uri="{FF2B5EF4-FFF2-40B4-BE49-F238E27FC236}">
              <a16:creationId xmlns:a16="http://schemas.microsoft.com/office/drawing/2014/main" id="{DFCC5B2F-3DAE-48A5-9D38-45A2E7151A05}"/>
            </a:ext>
          </a:extLst>
        </xdr:cNvPr>
        <xdr:cNvCxnSpPr/>
      </xdr:nvCxnSpPr>
      <xdr:spPr>
        <a:xfrm flipV="1">
          <a:off x="4086225" y="16781418"/>
          <a:ext cx="0" cy="152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5" name="【市民会館】&#10;有形固定資産減価償却率最小値テキスト">
          <a:extLst>
            <a:ext uri="{FF2B5EF4-FFF2-40B4-BE49-F238E27FC236}">
              <a16:creationId xmlns:a16="http://schemas.microsoft.com/office/drawing/2014/main" id="{C1CC8944-8375-4E1F-8ABF-F69BCF378177}"/>
            </a:ext>
          </a:extLst>
        </xdr:cNvPr>
        <xdr:cNvSpPr txBox="1"/>
      </xdr:nvSpPr>
      <xdr:spPr>
        <a:xfrm>
          <a:off x="412496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6" name="直線コネクタ 405">
          <a:extLst>
            <a:ext uri="{FF2B5EF4-FFF2-40B4-BE49-F238E27FC236}">
              <a16:creationId xmlns:a16="http://schemas.microsoft.com/office/drawing/2014/main" id="{2039B222-0AC5-46D6-89ED-78B0AC69E1BE}"/>
            </a:ext>
          </a:extLst>
        </xdr:cNvPr>
        <xdr:cNvCxnSpPr/>
      </xdr:nvCxnSpPr>
      <xdr:spPr>
        <a:xfrm>
          <a:off x="402082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135545</xdr:rowOff>
    </xdr:from>
    <xdr:ext cx="340478" cy="259045"/>
    <xdr:sp macro="" textlink="">
      <xdr:nvSpPr>
        <xdr:cNvPr id="407" name="【市民会館】&#10;有形固定資産減価償却率最大値テキスト">
          <a:extLst>
            <a:ext uri="{FF2B5EF4-FFF2-40B4-BE49-F238E27FC236}">
              <a16:creationId xmlns:a16="http://schemas.microsoft.com/office/drawing/2014/main" id="{94FAAA83-F6D2-429D-9FDC-137D610F3C30}"/>
            </a:ext>
          </a:extLst>
        </xdr:cNvPr>
        <xdr:cNvSpPr txBox="1"/>
      </xdr:nvSpPr>
      <xdr:spPr>
        <a:xfrm>
          <a:off x="4124960" y="165642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17418</xdr:rowOff>
    </xdr:from>
    <xdr:to>
      <xdr:col>24</xdr:col>
      <xdr:colOff>152400</xdr:colOff>
      <xdr:row>100</xdr:row>
      <xdr:rowOff>17418</xdr:rowOff>
    </xdr:to>
    <xdr:cxnSp macro="">
      <xdr:nvCxnSpPr>
        <xdr:cNvPr id="408" name="直線コネクタ 407">
          <a:extLst>
            <a:ext uri="{FF2B5EF4-FFF2-40B4-BE49-F238E27FC236}">
              <a16:creationId xmlns:a16="http://schemas.microsoft.com/office/drawing/2014/main" id="{88641CD4-6726-4ED9-93BB-55E2967A21ED}"/>
            </a:ext>
          </a:extLst>
        </xdr:cNvPr>
        <xdr:cNvCxnSpPr/>
      </xdr:nvCxnSpPr>
      <xdr:spPr>
        <a:xfrm>
          <a:off x="4020820" y="167814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131190</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C6951753-8CFC-426B-9FBD-38D51224CBC5}"/>
            </a:ext>
          </a:extLst>
        </xdr:cNvPr>
        <xdr:cNvSpPr txBox="1"/>
      </xdr:nvSpPr>
      <xdr:spPr>
        <a:xfrm>
          <a:off x="4124960" y="175657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152763</xdr:rowOff>
    </xdr:from>
    <xdr:to>
      <xdr:col>24</xdr:col>
      <xdr:colOff>114300</xdr:colOff>
      <xdr:row>105</xdr:row>
      <xdr:rowOff>82913</xdr:rowOff>
    </xdr:to>
    <xdr:sp macro="" textlink="">
      <xdr:nvSpPr>
        <xdr:cNvPr id="410" name="フローチャート: 判断 409">
          <a:extLst>
            <a:ext uri="{FF2B5EF4-FFF2-40B4-BE49-F238E27FC236}">
              <a16:creationId xmlns:a16="http://schemas.microsoft.com/office/drawing/2014/main" id="{BCBA5A33-9987-4908-BD2D-D00AC27BE24C}"/>
            </a:ext>
          </a:extLst>
        </xdr:cNvPr>
        <xdr:cNvSpPr/>
      </xdr:nvSpPr>
      <xdr:spPr>
        <a:xfrm>
          <a:off x="4036060" y="175873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144599</xdr:rowOff>
    </xdr:from>
    <xdr:to>
      <xdr:col>20</xdr:col>
      <xdr:colOff>38100</xdr:colOff>
      <xdr:row>105</xdr:row>
      <xdr:rowOff>74749</xdr:rowOff>
    </xdr:to>
    <xdr:sp macro="" textlink="">
      <xdr:nvSpPr>
        <xdr:cNvPr id="411" name="フローチャート: 判断 410">
          <a:extLst>
            <a:ext uri="{FF2B5EF4-FFF2-40B4-BE49-F238E27FC236}">
              <a16:creationId xmlns:a16="http://schemas.microsoft.com/office/drawing/2014/main" id="{AED3E61B-D052-43C9-A8DC-E59A0E5EA536}"/>
            </a:ext>
          </a:extLst>
        </xdr:cNvPr>
        <xdr:cNvSpPr/>
      </xdr:nvSpPr>
      <xdr:spPr>
        <a:xfrm>
          <a:off x="3312160" y="1757915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90714</xdr:rowOff>
    </xdr:from>
    <xdr:to>
      <xdr:col>15</xdr:col>
      <xdr:colOff>101600</xdr:colOff>
      <xdr:row>105</xdr:row>
      <xdr:rowOff>20864</xdr:rowOff>
    </xdr:to>
    <xdr:sp macro="" textlink="">
      <xdr:nvSpPr>
        <xdr:cNvPr id="412" name="フローチャート: 判断 411">
          <a:extLst>
            <a:ext uri="{FF2B5EF4-FFF2-40B4-BE49-F238E27FC236}">
              <a16:creationId xmlns:a16="http://schemas.microsoft.com/office/drawing/2014/main" id="{053513C1-CCD1-4247-8F93-24EFD3C5FD45}"/>
            </a:ext>
          </a:extLst>
        </xdr:cNvPr>
        <xdr:cNvSpPr/>
      </xdr:nvSpPr>
      <xdr:spPr>
        <a:xfrm>
          <a:off x="2514600" y="175252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82550</xdr:rowOff>
    </xdr:from>
    <xdr:to>
      <xdr:col>10</xdr:col>
      <xdr:colOff>165100</xdr:colOff>
      <xdr:row>105</xdr:row>
      <xdr:rowOff>12700</xdr:rowOff>
    </xdr:to>
    <xdr:sp macro="" textlink="">
      <xdr:nvSpPr>
        <xdr:cNvPr id="413" name="フローチャート: 判断 412">
          <a:extLst>
            <a:ext uri="{FF2B5EF4-FFF2-40B4-BE49-F238E27FC236}">
              <a16:creationId xmlns:a16="http://schemas.microsoft.com/office/drawing/2014/main" id="{544DBF70-DC5E-44B1-A9BB-B57275DDD59D}"/>
            </a:ext>
          </a:extLst>
        </xdr:cNvPr>
        <xdr:cNvSpPr/>
      </xdr:nvSpPr>
      <xdr:spPr>
        <a:xfrm>
          <a:off x="1739900" y="175171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113574</xdr:rowOff>
    </xdr:from>
    <xdr:to>
      <xdr:col>6</xdr:col>
      <xdr:colOff>38100</xdr:colOff>
      <xdr:row>105</xdr:row>
      <xdr:rowOff>43724</xdr:rowOff>
    </xdr:to>
    <xdr:sp macro="" textlink="">
      <xdr:nvSpPr>
        <xdr:cNvPr id="414" name="フローチャート: 判断 413">
          <a:extLst>
            <a:ext uri="{FF2B5EF4-FFF2-40B4-BE49-F238E27FC236}">
              <a16:creationId xmlns:a16="http://schemas.microsoft.com/office/drawing/2014/main" id="{91F3A472-2BE9-413E-A4B4-433CFDE85BE3}"/>
            </a:ext>
          </a:extLst>
        </xdr:cNvPr>
        <xdr:cNvSpPr/>
      </xdr:nvSpPr>
      <xdr:spPr>
        <a:xfrm>
          <a:off x="965200" y="1754813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EF4E5614-9319-4743-B805-8F3AF51BE340}"/>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CB58F023-1462-47B4-84D0-80C1326B05F8}"/>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7E10E5A8-C5DA-4601-84DC-73AF276775E6}"/>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E741BFCE-20DD-4E18-998F-283692DCAE4F}"/>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28DC970C-9DCE-4F96-BFD7-21B3208FAD50}"/>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157662</xdr:rowOff>
    </xdr:from>
    <xdr:to>
      <xdr:col>24</xdr:col>
      <xdr:colOff>114300</xdr:colOff>
      <xdr:row>104</xdr:row>
      <xdr:rowOff>87812</xdr:rowOff>
    </xdr:to>
    <xdr:sp macro="" textlink="">
      <xdr:nvSpPr>
        <xdr:cNvPr id="420" name="楕円 419">
          <a:extLst>
            <a:ext uri="{FF2B5EF4-FFF2-40B4-BE49-F238E27FC236}">
              <a16:creationId xmlns:a16="http://schemas.microsoft.com/office/drawing/2014/main" id="{90961A76-D1F0-489C-B916-D6014AAEC1DA}"/>
            </a:ext>
          </a:extLst>
        </xdr:cNvPr>
        <xdr:cNvSpPr/>
      </xdr:nvSpPr>
      <xdr:spPr>
        <a:xfrm>
          <a:off x="4036060" y="174245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9089</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B1EB39E5-DBE2-42D6-9A41-22F064548112}"/>
            </a:ext>
          </a:extLst>
        </xdr:cNvPr>
        <xdr:cNvSpPr txBox="1"/>
      </xdr:nvSpPr>
      <xdr:spPr>
        <a:xfrm>
          <a:off x="4124960" y="17276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113574</xdr:rowOff>
    </xdr:from>
    <xdr:to>
      <xdr:col>20</xdr:col>
      <xdr:colOff>38100</xdr:colOff>
      <xdr:row>104</xdr:row>
      <xdr:rowOff>43724</xdr:rowOff>
    </xdr:to>
    <xdr:sp macro="" textlink="">
      <xdr:nvSpPr>
        <xdr:cNvPr id="422" name="楕円 421">
          <a:extLst>
            <a:ext uri="{FF2B5EF4-FFF2-40B4-BE49-F238E27FC236}">
              <a16:creationId xmlns:a16="http://schemas.microsoft.com/office/drawing/2014/main" id="{B3BFFBC1-E3C2-475D-AB4D-28B63F51F989}"/>
            </a:ext>
          </a:extLst>
        </xdr:cNvPr>
        <xdr:cNvSpPr/>
      </xdr:nvSpPr>
      <xdr:spPr>
        <a:xfrm>
          <a:off x="3312160" y="1738049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164374</xdr:rowOff>
    </xdr:from>
    <xdr:to>
      <xdr:col>24</xdr:col>
      <xdr:colOff>63500</xdr:colOff>
      <xdr:row>104</xdr:row>
      <xdr:rowOff>37012</xdr:rowOff>
    </xdr:to>
    <xdr:cxnSp macro="">
      <xdr:nvCxnSpPr>
        <xdr:cNvPr id="423" name="直線コネクタ 422">
          <a:extLst>
            <a:ext uri="{FF2B5EF4-FFF2-40B4-BE49-F238E27FC236}">
              <a16:creationId xmlns:a16="http://schemas.microsoft.com/office/drawing/2014/main" id="{6ABD726D-A395-4901-B559-90C063C6DE80}"/>
            </a:ext>
          </a:extLst>
        </xdr:cNvPr>
        <xdr:cNvCxnSpPr/>
      </xdr:nvCxnSpPr>
      <xdr:spPr>
        <a:xfrm>
          <a:off x="3355340" y="17431294"/>
          <a:ext cx="731520" cy="40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72752</xdr:rowOff>
    </xdr:from>
    <xdr:to>
      <xdr:col>15</xdr:col>
      <xdr:colOff>101600</xdr:colOff>
      <xdr:row>104</xdr:row>
      <xdr:rowOff>2902</xdr:rowOff>
    </xdr:to>
    <xdr:sp macro="" textlink="">
      <xdr:nvSpPr>
        <xdr:cNvPr id="424" name="楕円 423">
          <a:extLst>
            <a:ext uri="{FF2B5EF4-FFF2-40B4-BE49-F238E27FC236}">
              <a16:creationId xmlns:a16="http://schemas.microsoft.com/office/drawing/2014/main" id="{BA54797E-8C96-4681-BB36-3AF04997E478}"/>
            </a:ext>
          </a:extLst>
        </xdr:cNvPr>
        <xdr:cNvSpPr/>
      </xdr:nvSpPr>
      <xdr:spPr>
        <a:xfrm>
          <a:off x="2514600" y="173396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123552</xdr:rowOff>
    </xdr:from>
    <xdr:to>
      <xdr:col>19</xdr:col>
      <xdr:colOff>177800</xdr:colOff>
      <xdr:row>103</xdr:row>
      <xdr:rowOff>164374</xdr:rowOff>
    </xdr:to>
    <xdr:cxnSp macro="">
      <xdr:nvCxnSpPr>
        <xdr:cNvPr id="425" name="直線コネクタ 424">
          <a:extLst>
            <a:ext uri="{FF2B5EF4-FFF2-40B4-BE49-F238E27FC236}">
              <a16:creationId xmlns:a16="http://schemas.microsoft.com/office/drawing/2014/main" id="{03D0C67E-CAF7-40C3-90F8-BFAFB6DD1E4C}"/>
            </a:ext>
          </a:extLst>
        </xdr:cNvPr>
        <xdr:cNvCxnSpPr/>
      </xdr:nvCxnSpPr>
      <xdr:spPr>
        <a:xfrm>
          <a:off x="2565400" y="17390472"/>
          <a:ext cx="78994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31931</xdr:rowOff>
    </xdr:from>
    <xdr:to>
      <xdr:col>10</xdr:col>
      <xdr:colOff>165100</xdr:colOff>
      <xdr:row>103</xdr:row>
      <xdr:rowOff>133531</xdr:rowOff>
    </xdr:to>
    <xdr:sp macro="" textlink="">
      <xdr:nvSpPr>
        <xdr:cNvPr id="426" name="楕円 425">
          <a:extLst>
            <a:ext uri="{FF2B5EF4-FFF2-40B4-BE49-F238E27FC236}">
              <a16:creationId xmlns:a16="http://schemas.microsoft.com/office/drawing/2014/main" id="{B36A9DF1-4C02-45E1-9376-ABE62ECE7669}"/>
            </a:ext>
          </a:extLst>
        </xdr:cNvPr>
        <xdr:cNvSpPr/>
      </xdr:nvSpPr>
      <xdr:spPr>
        <a:xfrm>
          <a:off x="1739900" y="17298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82731</xdr:rowOff>
    </xdr:from>
    <xdr:to>
      <xdr:col>15</xdr:col>
      <xdr:colOff>50800</xdr:colOff>
      <xdr:row>103</xdr:row>
      <xdr:rowOff>123552</xdr:rowOff>
    </xdr:to>
    <xdr:cxnSp macro="">
      <xdr:nvCxnSpPr>
        <xdr:cNvPr id="427" name="直線コネクタ 426">
          <a:extLst>
            <a:ext uri="{FF2B5EF4-FFF2-40B4-BE49-F238E27FC236}">
              <a16:creationId xmlns:a16="http://schemas.microsoft.com/office/drawing/2014/main" id="{68F6A95A-9CDF-415D-876F-5234C85DEA1C}"/>
            </a:ext>
          </a:extLst>
        </xdr:cNvPr>
        <xdr:cNvCxnSpPr/>
      </xdr:nvCxnSpPr>
      <xdr:spPr>
        <a:xfrm>
          <a:off x="1790700" y="17349651"/>
          <a:ext cx="7747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162561</xdr:rowOff>
    </xdr:from>
    <xdr:to>
      <xdr:col>6</xdr:col>
      <xdr:colOff>38100</xdr:colOff>
      <xdr:row>103</xdr:row>
      <xdr:rowOff>92711</xdr:rowOff>
    </xdr:to>
    <xdr:sp macro="" textlink="">
      <xdr:nvSpPr>
        <xdr:cNvPr id="428" name="楕円 427">
          <a:extLst>
            <a:ext uri="{FF2B5EF4-FFF2-40B4-BE49-F238E27FC236}">
              <a16:creationId xmlns:a16="http://schemas.microsoft.com/office/drawing/2014/main" id="{A03E2F75-4903-4B56-85DB-873FA9FF519D}"/>
            </a:ext>
          </a:extLst>
        </xdr:cNvPr>
        <xdr:cNvSpPr/>
      </xdr:nvSpPr>
      <xdr:spPr>
        <a:xfrm>
          <a:off x="965200" y="1726184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41911</xdr:rowOff>
    </xdr:from>
    <xdr:to>
      <xdr:col>10</xdr:col>
      <xdr:colOff>114300</xdr:colOff>
      <xdr:row>103</xdr:row>
      <xdr:rowOff>82731</xdr:rowOff>
    </xdr:to>
    <xdr:cxnSp macro="">
      <xdr:nvCxnSpPr>
        <xdr:cNvPr id="429" name="直線コネクタ 428">
          <a:extLst>
            <a:ext uri="{FF2B5EF4-FFF2-40B4-BE49-F238E27FC236}">
              <a16:creationId xmlns:a16="http://schemas.microsoft.com/office/drawing/2014/main" id="{5467B0A6-9DEB-4565-9101-C3E8332183C4}"/>
            </a:ext>
          </a:extLst>
        </xdr:cNvPr>
        <xdr:cNvCxnSpPr/>
      </xdr:nvCxnSpPr>
      <xdr:spPr>
        <a:xfrm>
          <a:off x="1008380" y="17308831"/>
          <a:ext cx="782320" cy="4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65876</xdr:rowOff>
    </xdr:from>
    <xdr:ext cx="405111" cy="259045"/>
    <xdr:sp macro="" textlink="">
      <xdr:nvSpPr>
        <xdr:cNvPr id="430" name="n_1aveValue【市民会館】&#10;有形固定資産減価償却率">
          <a:extLst>
            <a:ext uri="{FF2B5EF4-FFF2-40B4-BE49-F238E27FC236}">
              <a16:creationId xmlns:a16="http://schemas.microsoft.com/office/drawing/2014/main" id="{7DF51DE2-96CD-445B-8748-CCA91455E2AC}"/>
            </a:ext>
          </a:extLst>
        </xdr:cNvPr>
        <xdr:cNvSpPr txBox="1"/>
      </xdr:nvSpPr>
      <xdr:spPr>
        <a:xfrm>
          <a:off x="3170564" y="17668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11991</xdr:rowOff>
    </xdr:from>
    <xdr:ext cx="405111" cy="259045"/>
    <xdr:sp macro="" textlink="">
      <xdr:nvSpPr>
        <xdr:cNvPr id="431" name="n_2aveValue【市民会館】&#10;有形固定資産減価償却率">
          <a:extLst>
            <a:ext uri="{FF2B5EF4-FFF2-40B4-BE49-F238E27FC236}">
              <a16:creationId xmlns:a16="http://schemas.microsoft.com/office/drawing/2014/main" id="{C436791D-801F-43BA-9831-E58AFF3389D8}"/>
            </a:ext>
          </a:extLst>
        </xdr:cNvPr>
        <xdr:cNvSpPr txBox="1"/>
      </xdr:nvSpPr>
      <xdr:spPr>
        <a:xfrm>
          <a:off x="2385704" y="1761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3827</xdr:rowOff>
    </xdr:from>
    <xdr:ext cx="405111" cy="259045"/>
    <xdr:sp macro="" textlink="">
      <xdr:nvSpPr>
        <xdr:cNvPr id="432" name="n_3aveValue【市民会館】&#10;有形固定資産減価償却率">
          <a:extLst>
            <a:ext uri="{FF2B5EF4-FFF2-40B4-BE49-F238E27FC236}">
              <a16:creationId xmlns:a16="http://schemas.microsoft.com/office/drawing/2014/main" id="{8A52B4F3-B05E-42E4-9686-F5DD5855D4CC}"/>
            </a:ext>
          </a:extLst>
        </xdr:cNvPr>
        <xdr:cNvSpPr txBox="1"/>
      </xdr:nvSpPr>
      <xdr:spPr>
        <a:xfrm>
          <a:off x="1611004" y="1760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34851</xdr:rowOff>
    </xdr:from>
    <xdr:ext cx="405111" cy="259045"/>
    <xdr:sp macro="" textlink="">
      <xdr:nvSpPr>
        <xdr:cNvPr id="433" name="n_4aveValue【市民会館】&#10;有形固定資産減価償却率">
          <a:extLst>
            <a:ext uri="{FF2B5EF4-FFF2-40B4-BE49-F238E27FC236}">
              <a16:creationId xmlns:a16="http://schemas.microsoft.com/office/drawing/2014/main" id="{60C86E88-1FF0-4862-BEE0-73D077B948E8}"/>
            </a:ext>
          </a:extLst>
        </xdr:cNvPr>
        <xdr:cNvSpPr txBox="1"/>
      </xdr:nvSpPr>
      <xdr:spPr>
        <a:xfrm>
          <a:off x="836304" y="17637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60251</xdr:rowOff>
    </xdr:from>
    <xdr:ext cx="405111" cy="259045"/>
    <xdr:sp macro="" textlink="">
      <xdr:nvSpPr>
        <xdr:cNvPr id="434" name="n_1mainValue【市民会館】&#10;有形固定資産減価償却率">
          <a:extLst>
            <a:ext uri="{FF2B5EF4-FFF2-40B4-BE49-F238E27FC236}">
              <a16:creationId xmlns:a16="http://schemas.microsoft.com/office/drawing/2014/main" id="{60E446B4-9442-436E-A499-65CB442038D3}"/>
            </a:ext>
          </a:extLst>
        </xdr:cNvPr>
        <xdr:cNvSpPr txBox="1"/>
      </xdr:nvSpPr>
      <xdr:spPr>
        <a:xfrm>
          <a:off x="3170564" y="17159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19429</xdr:rowOff>
    </xdr:from>
    <xdr:ext cx="405111" cy="259045"/>
    <xdr:sp macro="" textlink="">
      <xdr:nvSpPr>
        <xdr:cNvPr id="435" name="n_2mainValue【市民会館】&#10;有形固定資産減価償却率">
          <a:extLst>
            <a:ext uri="{FF2B5EF4-FFF2-40B4-BE49-F238E27FC236}">
              <a16:creationId xmlns:a16="http://schemas.microsoft.com/office/drawing/2014/main" id="{27C44AC1-2CE7-44B5-A417-DF54AD038EB6}"/>
            </a:ext>
          </a:extLst>
        </xdr:cNvPr>
        <xdr:cNvSpPr txBox="1"/>
      </xdr:nvSpPr>
      <xdr:spPr>
        <a:xfrm>
          <a:off x="2385704" y="17118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150058</xdr:rowOff>
    </xdr:from>
    <xdr:ext cx="405111" cy="259045"/>
    <xdr:sp macro="" textlink="">
      <xdr:nvSpPr>
        <xdr:cNvPr id="436" name="n_3mainValue【市民会館】&#10;有形固定資産減価償却率">
          <a:extLst>
            <a:ext uri="{FF2B5EF4-FFF2-40B4-BE49-F238E27FC236}">
              <a16:creationId xmlns:a16="http://schemas.microsoft.com/office/drawing/2014/main" id="{0BCAC2DA-A068-483F-8CF1-29FAB8C19999}"/>
            </a:ext>
          </a:extLst>
        </xdr:cNvPr>
        <xdr:cNvSpPr txBox="1"/>
      </xdr:nvSpPr>
      <xdr:spPr>
        <a:xfrm>
          <a:off x="1611004" y="17081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109238</xdr:rowOff>
    </xdr:from>
    <xdr:ext cx="405111" cy="259045"/>
    <xdr:sp macro="" textlink="">
      <xdr:nvSpPr>
        <xdr:cNvPr id="437" name="n_4mainValue【市民会館】&#10;有形固定資産減価償却率">
          <a:extLst>
            <a:ext uri="{FF2B5EF4-FFF2-40B4-BE49-F238E27FC236}">
              <a16:creationId xmlns:a16="http://schemas.microsoft.com/office/drawing/2014/main" id="{9E28E76A-3DD9-4C24-A9C7-9541B4954AE3}"/>
            </a:ext>
          </a:extLst>
        </xdr:cNvPr>
        <xdr:cNvSpPr txBox="1"/>
      </xdr:nvSpPr>
      <xdr:spPr>
        <a:xfrm>
          <a:off x="836304" y="17040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B1D84204-D8EC-471A-AF83-D5A19E4A5782}"/>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3B8D0734-F735-4488-99AB-1C8590C1FCEE}"/>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84138949-7A38-443F-9C61-7F9D97B8B6A2}"/>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CBC631B6-96F3-4B14-87BA-C295A0623077}"/>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F8FFC075-CF83-454B-B8C0-B894BC490C11}"/>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7BB1BF9E-733E-4FEA-A57C-FCC4ED8F5B7D}"/>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CFD91E3F-3E01-404D-8CCE-0007343D650E}"/>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269DD423-B8F9-480B-9702-FF3BC29BC220}"/>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3A54CAAE-81AE-41D0-B738-0B5DE40A9575}"/>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605E00F3-207D-44F3-8A2B-B943D2BAE4FA}"/>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14EDEBE8-7812-42A8-A270-203CF7F80D62}"/>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a:extLst>
            <a:ext uri="{FF2B5EF4-FFF2-40B4-BE49-F238E27FC236}">
              <a16:creationId xmlns:a16="http://schemas.microsoft.com/office/drawing/2014/main" id="{064A5458-6EDC-48E2-85ED-C9DB2360193B}"/>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565EBC80-7F70-414E-ABF9-4643FB968966}"/>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a:extLst>
            <a:ext uri="{FF2B5EF4-FFF2-40B4-BE49-F238E27FC236}">
              <a16:creationId xmlns:a16="http://schemas.microsoft.com/office/drawing/2014/main" id="{0EC161E4-4FAF-49BA-8EE0-6B8EA1F04522}"/>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A6B9830A-99A9-4E38-B334-EA5FFFB87434}"/>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a:extLst>
            <a:ext uri="{FF2B5EF4-FFF2-40B4-BE49-F238E27FC236}">
              <a16:creationId xmlns:a16="http://schemas.microsoft.com/office/drawing/2014/main" id="{1F7BDD38-204A-406F-BACF-732D952455C1}"/>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6335D72F-3B37-47D5-B610-DDC41509EE1D}"/>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a:extLst>
            <a:ext uri="{FF2B5EF4-FFF2-40B4-BE49-F238E27FC236}">
              <a16:creationId xmlns:a16="http://schemas.microsoft.com/office/drawing/2014/main" id="{CC9FECCB-3CE2-4E1E-882A-1E3FF622CA74}"/>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481CBE2C-4F08-4EEF-A9AC-6395AE35B083}"/>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a:extLst>
            <a:ext uri="{FF2B5EF4-FFF2-40B4-BE49-F238E27FC236}">
              <a16:creationId xmlns:a16="http://schemas.microsoft.com/office/drawing/2014/main" id="{293B6E7D-4BE6-48D9-88E6-3DAF7FE05379}"/>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9C3E6ADF-89EB-4A07-85E4-6327D5897793}"/>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14930E99-7A2D-4B23-8885-C4AD9515DB53}"/>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AC92760D-4631-4063-882C-EF5BD5690CF4}"/>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100964</xdr:rowOff>
    </xdr:from>
    <xdr:to>
      <xdr:col>54</xdr:col>
      <xdr:colOff>189865</xdr:colOff>
      <xdr:row>108</xdr:row>
      <xdr:rowOff>89536</xdr:rowOff>
    </xdr:to>
    <xdr:cxnSp macro="">
      <xdr:nvCxnSpPr>
        <xdr:cNvPr id="461" name="直線コネクタ 460">
          <a:extLst>
            <a:ext uri="{FF2B5EF4-FFF2-40B4-BE49-F238E27FC236}">
              <a16:creationId xmlns:a16="http://schemas.microsoft.com/office/drawing/2014/main" id="{C825F479-9182-453B-A95C-905269E4C589}"/>
            </a:ext>
          </a:extLst>
        </xdr:cNvPr>
        <xdr:cNvCxnSpPr/>
      </xdr:nvCxnSpPr>
      <xdr:spPr>
        <a:xfrm flipV="1">
          <a:off x="9219565" y="16697324"/>
          <a:ext cx="0" cy="1497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93363</xdr:rowOff>
    </xdr:from>
    <xdr:ext cx="469744" cy="259045"/>
    <xdr:sp macro="" textlink="">
      <xdr:nvSpPr>
        <xdr:cNvPr id="462" name="【市民会館】&#10;一人当たり面積最小値テキスト">
          <a:extLst>
            <a:ext uri="{FF2B5EF4-FFF2-40B4-BE49-F238E27FC236}">
              <a16:creationId xmlns:a16="http://schemas.microsoft.com/office/drawing/2014/main" id="{C34D39B4-BAD2-4454-87CC-B7E07C794BD8}"/>
            </a:ext>
          </a:extLst>
        </xdr:cNvPr>
        <xdr:cNvSpPr txBox="1"/>
      </xdr:nvSpPr>
      <xdr:spPr>
        <a:xfrm>
          <a:off x="9258300" y="18198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89536</xdr:rowOff>
    </xdr:from>
    <xdr:to>
      <xdr:col>55</xdr:col>
      <xdr:colOff>88900</xdr:colOff>
      <xdr:row>108</xdr:row>
      <xdr:rowOff>89536</xdr:rowOff>
    </xdr:to>
    <xdr:cxnSp macro="">
      <xdr:nvCxnSpPr>
        <xdr:cNvPr id="463" name="直線コネクタ 462">
          <a:extLst>
            <a:ext uri="{FF2B5EF4-FFF2-40B4-BE49-F238E27FC236}">
              <a16:creationId xmlns:a16="http://schemas.microsoft.com/office/drawing/2014/main" id="{6F08E2A8-EA97-4283-8F3A-A803B6DECFC9}"/>
            </a:ext>
          </a:extLst>
        </xdr:cNvPr>
        <xdr:cNvCxnSpPr/>
      </xdr:nvCxnSpPr>
      <xdr:spPr>
        <a:xfrm>
          <a:off x="9154160" y="181946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47641</xdr:rowOff>
    </xdr:from>
    <xdr:ext cx="469744" cy="259045"/>
    <xdr:sp macro="" textlink="">
      <xdr:nvSpPr>
        <xdr:cNvPr id="464" name="【市民会館】&#10;一人当たり面積最大値テキスト">
          <a:extLst>
            <a:ext uri="{FF2B5EF4-FFF2-40B4-BE49-F238E27FC236}">
              <a16:creationId xmlns:a16="http://schemas.microsoft.com/office/drawing/2014/main" id="{B9B5E945-102E-46C7-966F-E671C73E8BCB}"/>
            </a:ext>
          </a:extLst>
        </xdr:cNvPr>
        <xdr:cNvSpPr txBox="1"/>
      </xdr:nvSpPr>
      <xdr:spPr>
        <a:xfrm>
          <a:off x="9258300" y="16476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100964</xdr:rowOff>
    </xdr:from>
    <xdr:to>
      <xdr:col>55</xdr:col>
      <xdr:colOff>88900</xdr:colOff>
      <xdr:row>99</xdr:row>
      <xdr:rowOff>100964</xdr:rowOff>
    </xdr:to>
    <xdr:cxnSp macro="">
      <xdr:nvCxnSpPr>
        <xdr:cNvPr id="465" name="直線コネクタ 464">
          <a:extLst>
            <a:ext uri="{FF2B5EF4-FFF2-40B4-BE49-F238E27FC236}">
              <a16:creationId xmlns:a16="http://schemas.microsoft.com/office/drawing/2014/main" id="{3902961F-23F6-4CB8-98CB-48DC4B9EAFCE}"/>
            </a:ext>
          </a:extLst>
        </xdr:cNvPr>
        <xdr:cNvCxnSpPr/>
      </xdr:nvCxnSpPr>
      <xdr:spPr>
        <a:xfrm>
          <a:off x="9154160" y="166973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84472</xdr:rowOff>
    </xdr:from>
    <xdr:ext cx="469744" cy="259045"/>
    <xdr:sp macro="" textlink="">
      <xdr:nvSpPr>
        <xdr:cNvPr id="466" name="【市民会館】&#10;一人当たり面積平均値テキスト">
          <a:extLst>
            <a:ext uri="{FF2B5EF4-FFF2-40B4-BE49-F238E27FC236}">
              <a16:creationId xmlns:a16="http://schemas.microsoft.com/office/drawing/2014/main" id="{C22FBE08-2718-4701-A2DC-9AB28A808557}"/>
            </a:ext>
          </a:extLst>
        </xdr:cNvPr>
        <xdr:cNvSpPr txBox="1"/>
      </xdr:nvSpPr>
      <xdr:spPr>
        <a:xfrm>
          <a:off x="9258300" y="176866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61595</xdr:rowOff>
    </xdr:from>
    <xdr:to>
      <xdr:col>55</xdr:col>
      <xdr:colOff>50800</xdr:colOff>
      <xdr:row>106</xdr:row>
      <xdr:rowOff>163195</xdr:rowOff>
    </xdr:to>
    <xdr:sp macro="" textlink="">
      <xdr:nvSpPr>
        <xdr:cNvPr id="467" name="フローチャート: 判断 466">
          <a:extLst>
            <a:ext uri="{FF2B5EF4-FFF2-40B4-BE49-F238E27FC236}">
              <a16:creationId xmlns:a16="http://schemas.microsoft.com/office/drawing/2014/main" id="{1134A4AC-1BD1-4224-885A-52C2CEA12461}"/>
            </a:ext>
          </a:extLst>
        </xdr:cNvPr>
        <xdr:cNvSpPr/>
      </xdr:nvSpPr>
      <xdr:spPr>
        <a:xfrm>
          <a:off x="9192260" y="178314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65405</xdr:rowOff>
    </xdr:from>
    <xdr:to>
      <xdr:col>50</xdr:col>
      <xdr:colOff>165100</xdr:colOff>
      <xdr:row>106</xdr:row>
      <xdr:rowOff>167005</xdr:rowOff>
    </xdr:to>
    <xdr:sp macro="" textlink="">
      <xdr:nvSpPr>
        <xdr:cNvPr id="468" name="フローチャート: 判断 467">
          <a:extLst>
            <a:ext uri="{FF2B5EF4-FFF2-40B4-BE49-F238E27FC236}">
              <a16:creationId xmlns:a16="http://schemas.microsoft.com/office/drawing/2014/main" id="{4BEA78FF-A137-43DA-893F-3DCFBE3EA13A}"/>
            </a:ext>
          </a:extLst>
        </xdr:cNvPr>
        <xdr:cNvSpPr/>
      </xdr:nvSpPr>
      <xdr:spPr>
        <a:xfrm>
          <a:off x="8445500" y="1783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69214</xdr:rowOff>
    </xdr:from>
    <xdr:to>
      <xdr:col>46</xdr:col>
      <xdr:colOff>38100</xdr:colOff>
      <xdr:row>106</xdr:row>
      <xdr:rowOff>170814</xdr:rowOff>
    </xdr:to>
    <xdr:sp macro="" textlink="">
      <xdr:nvSpPr>
        <xdr:cNvPr id="469" name="フローチャート: 判断 468">
          <a:extLst>
            <a:ext uri="{FF2B5EF4-FFF2-40B4-BE49-F238E27FC236}">
              <a16:creationId xmlns:a16="http://schemas.microsoft.com/office/drawing/2014/main" id="{E9C1E42A-9E74-4653-8776-A9F201727020}"/>
            </a:ext>
          </a:extLst>
        </xdr:cNvPr>
        <xdr:cNvSpPr/>
      </xdr:nvSpPr>
      <xdr:spPr>
        <a:xfrm>
          <a:off x="7670800" y="1783905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86361</xdr:rowOff>
    </xdr:from>
    <xdr:to>
      <xdr:col>41</xdr:col>
      <xdr:colOff>101600</xdr:colOff>
      <xdr:row>107</xdr:row>
      <xdr:rowOff>16511</xdr:rowOff>
    </xdr:to>
    <xdr:sp macro="" textlink="">
      <xdr:nvSpPr>
        <xdr:cNvPr id="470" name="フローチャート: 判断 469">
          <a:extLst>
            <a:ext uri="{FF2B5EF4-FFF2-40B4-BE49-F238E27FC236}">
              <a16:creationId xmlns:a16="http://schemas.microsoft.com/office/drawing/2014/main" id="{BB8E2791-E138-4D03-A600-F665006DD682}"/>
            </a:ext>
          </a:extLst>
        </xdr:cNvPr>
        <xdr:cNvSpPr/>
      </xdr:nvSpPr>
      <xdr:spPr>
        <a:xfrm>
          <a:off x="6873240" y="178562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71" name="フローチャート: 判断 470">
          <a:extLst>
            <a:ext uri="{FF2B5EF4-FFF2-40B4-BE49-F238E27FC236}">
              <a16:creationId xmlns:a16="http://schemas.microsoft.com/office/drawing/2014/main" id="{03630DC1-EDCF-4E58-8E58-23F7AF325F6E}"/>
            </a:ext>
          </a:extLst>
        </xdr:cNvPr>
        <xdr:cNvSpPr/>
      </xdr:nvSpPr>
      <xdr:spPr>
        <a:xfrm>
          <a:off x="6098540" y="178733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AB5B45C4-9E4B-44A1-85CB-50D617669FE8}"/>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A355347A-5B0A-4F72-821F-694BE8C53628}"/>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111C7212-7F63-415D-9E06-D2ABB347D728}"/>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76F29FDD-EE17-4697-ADAD-260F487CD563}"/>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93067E62-EE5C-41AC-8FCE-49A60F114FE2}"/>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149225</xdr:rowOff>
    </xdr:from>
    <xdr:to>
      <xdr:col>55</xdr:col>
      <xdr:colOff>50800</xdr:colOff>
      <xdr:row>108</xdr:row>
      <xdr:rowOff>79375</xdr:rowOff>
    </xdr:to>
    <xdr:sp macro="" textlink="">
      <xdr:nvSpPr>
        <xdr:cNvPr id="477" name="楕円 476">
          <a:extLst>
            <a:ext uri="{FF2B5EF4-FFF2-40B4-BE49-F238E27FC236}">
              <a16:creationId xmlns:a16="http://schemas.microsoft.com/office/drawing/2014/main" id="{BDFE530B-4133-4C1B-BBC5-BADF3001D6CF}"/>
            </a:ext>
          </a:extLst>
        </xdr:cNvPr>
        <xdr:cNvSpPr/>
      </xdr:nvSpPr>
      <xdr:spPr>
        <a:xfrm>
          <a:off x="9192260" y="180867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64152</xdr:rowOff>
    </xdr:from>
    <xdr:ext cx="469744" cy="259045"/>
    <xdr:sp macro="" textlink="">
      <xdr:nvSpPr>
        <xdr:cNvPr id="478" name="【市民会館】&#10;一人当たり面積該当値テキスト">
          <a:extLst>
            <a:ext uri="{FF2B5EF4-FFF2-40B4-BE49-F238E27FC236}">
              <a16:creationId xmlns:a16="http://schemas.microsoft.com/office/drawing/2014/main" id="{1FDC6206-8803-4431-8E35-9661E3B2A1DA}"/>
            </a:ext>
          </a:extLst>
        </xdr:cNvPr>
        <xdr:cNvSpPr txBox="1"/>
      </xdr:nvSpPr>
      <xdr:spPr>
        <a:xfrm>
          <a:off x="9258300" y="18001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151130</xdr:rowOff>
    </xdr:from>
    <xdr:to>
      <xdr:col>50</xdr:col>
      <xdr:colOff>165100</xdr:colOff>
      <xdr:row>108</xdr:row>
      <xdr:rowOff>81280</xdr:rowOff>
    </xdr:to>
    <xdr:sp macro="" textlink="">
      <xdr:nvSpPr>
        <xdr:cNvPr id="479" name="楕円 478">
          <a:extLst>
            <a:ext uri="{FF2B5EF4-FFF2-40B4-BE49-F238E27FC236}">
              <a16:creationId xmlns:a16="http://schemas.microsoft.com/office/drawing/2014/main" id="{ADAA04D2-F2D8-4FBC-9702-DC8B79D1656E}"/>
            </a:ext>
          </a:extLst>
        </xdr:cNvPr>
        <xdr:cNvSpPr/>
      </xdr:nvSpPr>
      <xdr:spPr>
        <a:xfrm>
          <a:off x="8445500" y="180886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28575</xdr:rowOff>
    </xdr:from>
    <xdr:to>
      <xdr:col>55</xdr:col>
      <xdr:colOff>0</xdr:colOff>
      <xdr:row>108</xdr:row>
      <xdr:rowOff>30480</xdr:rowOff>
    </xdr:to>
    <xdr:cxnSp macro="">
      <xdr:nvCxnSpPr>
        <xdr:cNvPr id="480" name="直線コネクタ 479">
          <a:extLst>
            <a:ext uri="{FF2B5EF4-FFF2-40B4-BE49-F238E27FC236}">
              <a16:creationId xmlns:a16="http://schemas.microsoft.com/office/drawing/2014/main" id="{D7D14BD1-6F89-4E55-B6D2-7B59B036D6ED}"/>
            </a:ext>
          </a:extLst>
        </xdr:cNvPr>
        <xdr:cNvCxnSpPr/>
      </xdr:nvCxnSpPr>
      <xdr:spPr>
        <a:xfrm flipV="1">
          <a:off x="8496300" y="18133695"/>
          <a:ext cx="7239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153036</xdr:rowOff>
    </xdr:from>
    <xdr:to>
      <xdr:col>46</xdr:col>
      <xdr:colOff>38100</xdr:colOff>
      <xdr:row>108</xdr:row>
      <xdr:rowOff>83186</xdr:rowOff>
    </xdr:to>
    <xdr:sp macro="" textlink="">
      <xdr:nvSpPr>
        <xdr:cNvPr id="481" name="楕円 480">
          <a:extLst>
            <a:ext uri="{FF2B5EF4-FFF2-40B4-BE49-F238E27FC236}">
              <a16:creationId xmlns:a16="http://schemas.microsoft.com/office/drawing/2014/main" id="{96BFB009-DF63-4CDA-BD31-F689A4D63631}"/>
            </a:ext>
          </a:extLst>
        </xdr:cNvPr>
        <xdr:cNvSpPr/>
      </xdr:nvSpPr>
      <xdr:spPr>
        <a:xfrm>
          <a:off x="7670800" y="1809051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30480</xdr:rowOff>
    </xdr:from>
    <xdr:to>
      <xdr:col>50</xdr:col>
      <xdr:colOff>114300</xdr:colOff>
      <xdr:row>108</xdr:row>
      <xdr:rowOff>32386</xdr:rowOff>
    </xdr:to>
    <xdr:cxnSp macro="">
      <xdr:nvCxnSpPr>
        <xdr:cNvPr id="482" name="直線コネクタ 481">
          <a:extLst>
            <a:ext uri="{FF2B5EF4-FFF2-40B4-BE49-F238E27FC236}">
              <a16:creationId xmlns:a16="http://schemas.microsoft.com/office/drawing/2014/main" id="{EC9F2EB2-FA8F-4250-91C6-FC41052C605D}"/>
            </a:ext>
          </a:extLst>
        </xdr:cNvPr>
        <xdr:cNvCxnSpPr/>
      </xdr:nvCxnSpPr>
      <xdr:spPr>
        <a:xfrm flipV="1">
          <a:off x="7713980" y="18135600"/>
          <a:ext cx="78232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154939</xdr:rowOff>
    </xdr:from>
    <xdr:to>
      <xdr:col>41</xdr:col>
      <xdr:colOff>101600</xdr:colOff>
      <xdr:row>108</xdr:row>
      <xdr:rowOff>85089</xdr:rowOff>
    </xdr:to>
    <xdr:sp macro="" textlink="">
      <xdr:nvSpPr>
        <xdr:cNvPr id="483" name="楕円 482">
          <a:extLst>
            <a:ext uri="{FF2B5EF4-FFF2-40B4-BE49-F238E27FC236}">
              <a16:creationId xmlns:a16="http://schemas.microsoft.com/office/drawing/2014/main" id="{A2A95F74-AA94-427E-AFB1-DEF91167F06C}"/>
            </a:ext>
          </a:extLst>
        </xdr:cNvPr>
        <xdr:cNvSpPr/>
      </xdr:nvSpPr>
      <xdr:spPr>
        <a:xfrm>
          <a:off x="6873240" y="180924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32386</xdr:rowOff>
    </xdr:from>
    <xdr:to>
      <xdr:col>45</xdr:col>
      <xdr:colOff>177800</xdr:colOff>
      <xdr:row>108</xdr:row>
      <xdr:rowOff>34289</xdr:rowOff>
    </xdr:to>
    <xdr:cxnSp macro="">
      <xdr:nvCxnSpPr>
        <xdr:cNvPr id="484" name="直線コネクタ 483">
          <a:extLst>
            <a:ext uri="{FF2B5EF4-FFF2-40B4-BE49-F238E27FC236}">
              <a16:creationId xmlns:a16="http://schemas.microsoft.com/office/drawing/2014/main" id="{0E3A9FFF-B8EC-42A1-B2D3-D6CCC899F84A}"/>
            </a:ext>
          </a:extLst>
        </xdr:cNvPr>
        <xdr:cNvCxnSpPr/>
      </xdr:nvCxnSpPr>
      <xdr:spPr>
        <a:xfrm flipV="1">
          <a:off x="6924040" y="18137506"/>
          <a:ext cx="78994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156845</xdr:rowOff>
    </xdr:from>
    <xdr:to>
      <xdr:col>36</xdr:col>
      <xdr:colOff>165100</xdr:colOff>
      <xdr:row>108</xdr:row>
      <xdr:rowOff>86995</xdr:rowOff>
    </xdr:to>
    <xdr:sp macro="" textlink="">
      <xdr:nvSpPr>
        <xdr:cNvPr id="485" name="楕円 484">
          <a:extLst>
            <a:ext uri="{FF2B5EF4-FFF2-40B4-BE49-F238E27FC236}">
              <a16:creationId xmlns:a16="http://schemas.microsoft.com/office/drawing/2014/main" id="{CD6DF76D-6807-4799-86C2-FF4931A1423B}"/>
            </a:ext>
          </a:extLst>
        </xdr:cNvPr>
        <xdr:cNvSpPr/>
      </xdr:nvSpPr>
      <xdr:spPr>
        <a:xfrm>
          <a:off x="6098540" y="180943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34289</xdr:rowOff>
    </xdr:from>
    <xdr:to>
      <xdr:col>41</xdr:col>
      <xdr:colOff>50800</xdr:colOff>
      <xdr:row>108</xdr:row>
      <xdr:rowOff>36195</xdr:rowOff>
    </xdr:to>
    <xdr:cxnSp macro="">
      <xdr:nvCxnSpPr>
        <xdr:cNvPr id="486" name="直線コネクタ 485">
          <a:extLst>
            <a:ext uri="{FF2B5EF4-FFF2-40B4-BE49-F238E27FC236}">
              <a16:creationId xmlns:a16="http://schemas.microsoft.com/office/drawing/2014/main" id="{95D8DFFC-51C4-49D1-8BEC-C32BD37E02E2}"/>
            </a:ext>
          </a:extLst>
        </xdr:cNvPr>
        <xdr:cNvCxnSpPr/>
      </xdr:nvCxnSpPr>
      <xdr:spPr>
        <a:xfrm flipV="1">
          <a:off x="6149340" y="18139409"/>
          <a:ext cx="7747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12082</xdr:rowOff>
    </xdr:from>
    <xdr:ext cx="469744" cy="259045"/>
    <xdr:sp macro="" textlink="">
      <xdr:nvSpPr>
        <xdr:cNvPr id="487" name="n_1aveValue【市民会館】&#10;一人当たり面積">
          <a:extLst>
            <a:ext uri="{FF2B5EF4-FFF2-40B4-BE49-F238E27FC236}">
              <a16:creationId xmlns:a16="http://schemas.microsoft.com/office/drawing/2014/main" id="{A267E197-D321-44EE-871A-03FEB428017F}"/>
            </a:ext>
          </a:extLst>
        </xdr:cNvPr>
        <xdr:cNvSpPr txBox="1"/>
      </xdr:nvSpPr>
      <xdr:spPr>
        <a:xfrm>
          <a:off x="8271587" y="1761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15891</xdr:rowOff>
    </xdr:from>
    <xdr:ext cx="469744" cy="259045"/>
    <xdr:sp macro="" textlink="">
      <xdr:nvSpPr>
        <xdr:cNvPr id="488" name="n_2aveValue【市民会館】&#10;一人当たり面積">
          <a:extLst>
            <a:ext uri="{FF2B5EF4-FFF2-40B4-BE49-F238E27FC236}">
              <a16:creationId xmlns:a16="http://schemas.microsoft.com/office/drawing/2014/main" id="{82FEDAA6-462F-4C5C-96EA-C19ADF1FDD02}"/>
            </a:ext>
          </a:extLst>
        </xdr:cNvPr>
        <xdr:cNvSpPr txBox="1"/>
      </xdr:nvSpPr>
      <xdr:spPr>
        <a:xfrm>
          <a:off x="7509587" y="17618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33038</xdr:rowOff>
    </xdr:from>
    <xdr:ext cx="469744" cy="259045"/>
    <xdr:sp macro="" textlink="">
      <xdr:nvSpPr>
        <xdr:cNvPr id="489" name="n_3aveValue【市民会館】&#10;一人当たり面積">
          <a:extLst>
            <a:ext uri="{FF2B5EF4-FFF2-40B4-BE49-F238E27FC236}">
              <a16:creationId xmlns:a16="http://schemas.microsoft.com/office/drawing/2014/main" id="{0D7711AF-84C0-418D-922F-A9E0E7797DB0}"/>
            </a:ext>
          </a:extLst>
        </xdr:cNvPr>
        <xdr:cNvSpPr txBox="1"/>
      </xdr:nvSpPr>
      <xdr:spPr>
        <a:xfrm>
          <a:off x="6712027" y="17635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50182</xdr:rowOff>
    </xdr:from>
    <xdr:ext cx="469744" cy="259045"/>
    <xdr:sp macro="" textlink="">
      <xdr:nvSpPr>
        <xdr:cNvPr id="490" name="n_4aveValue【市民会館】&#10;一人当たり面積">
          <a:extLst>
            <a:ext uri="{FF2B5EF4-FFF2-40B4-BE49-F238E27FC236}">
              <a16:creationId xmlns:a16="http://schemas.microsoft.com/office/drawing/2014/main" id="{DED3019D-3A5B-4101-A597-66C8A8D9B2E3}"/>
            </a:ext>
          </a:extLst>
        </xdr:cNvPr>
        <xdr:cNvSpPr txBox="1"/>
      </xdr:nvSpPr>
      <xdr:spPr>
        <a:xfrm>
          <a:off x="5937327" y="17652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72407</xdr:rowOff>
    </xdr:from>
    <xdr:ext cx="469744" cy="259045"/>
    <xdr:sp macro="" textlink="">
      <xdr:nvSpPr>
        <xdr:cNvPr id="491" name="n_1mainValue【市民会館】&#10;一人当たり面積">
          <a:extLst>
            <a:ext uri="{FF2B5EF4-FFF2-40B4-BE49-F238E27FC236}">
              <a16:creationId xmlns:a16="http://schemas.microsoft.com/office/drawing/2014/main" id="{4D13005B-61A5-421E-9E9F-6AAC2EBF3810}"/>
            </a:ext>
          </a:extLst>
        </xdr:cNvPr>
        <xdr:cNvSpPr txBox="1"/>
      </xdr:nvSpPr>
      <xdr:spPr>
        <a:xfrm>
          <a:off x="827158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74313</xdr:rowOff>
    </xdr:from>
    <xdr:ext cx="469744" cy="259045"/>
    <xdr:sp macro="" textlink="">
      <xdr:nvSpPr>
        <xdr:cNvPr id="492" name="n_2mainValue【市民会館】&#10;一人当たり面積">
          <a:extLst>
            <a:ext uri="{FF2B5EF4-FFF2-40B4-BE49-F238E27FC236}">
              <a16:creationId xmlns:a16="http://schemas.microsoft.com/office/drawing/2014/main" id="{B204C827-DE20-4745-B616-639EC45805B0}"/>
            </a:ext>
          </a:extLst>
        </xdr:cNvPr>
        <xdr:cNvSpPr txBox="1"/>
      </xdr:nvSpPr>
      <xdr:spPr>
        <a:xfrm>
          <a:off x="7509587" y="18179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76216</xdr:rowOff>
    </xdr:from>
    <xdr:ext cx="469744" cy="259045"/>
    <xdr:sp macro="" textlink="">
      <xdr:nvSpPr>
        <xdr:cNvPr id="493" name="n_3mainValue【市民会館】&#10;一人当たり面積">
          <a:extLst>
            <a:ext uri="{FF2B5EF4-FFF2-40B4-BE49-F238E27FC236}">
              <a16:creationId xmlns:a16="http://schemas.microsoft.com/office/drawing/2014/main" id="{4D012653-34AF-4556-A7D2-B07E3366FE20}"/>
            </a:ext>
          </a:extLst>
        </xdr:cNvPr>
        <xdr:cNvSpPr txBox="1"/>
      </xdr:nvSpPr>
      <xdr:spPr>
        <a:xfrm>
          <a:off x="6712027" y="18181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78122</xdr:rowOff>
    </xdr:from>
    <xdr:ext cx="469744" cy="259045"/>
    <xdr:sp macro="" textlink="">
      <xdr:nvSpPr>
        <xdr:cNvPr id="494" name="n_4mainValue【市民会館】&#10;一人当たり面積">
          <a:extLst>
            <a:ext uri="{FF2B5EF4-FFF2-40B4-BE49-F238E27FC236}">
              <a16:creationId xmlns:a16="http://schemas.microsoft.com/office/drawing/2014/main" id="{9055444C-F03D-4FF8-9C31-8BC49E52D9C6}"/>
            </a:ext>
          </a:extLst>
        </xdr:cNvPr>
        <xdr:cNvSpPr txBox="1"/>
      </xdr:nvSpPr>
      <xdr:spPr>
        <a:xfrm>
          <a:off x="5937327" y="18183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CE890EA0-660C-4188-870D-8DF5BB1B90C5}"/>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5496E258-EF18-4D4C-AB5D-23E5CB6688F3}"/>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1BB72085-D444-45C5-AF6B-526C8A86B2A5}"/>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639C3829-456B-49C7-B0C9-B94C06F9B6E9}"/>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647A42BD-F11C-44B4-B68A-BBE800ED708B}"/>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105D50F8-B05F-4A90-835F-2EC1A6A3B892}"/>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6CBF7D62-DEB9-4883-A714-B1562384882B}"/>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1286ACD0-BE3D-42DE-A457-5748BAA505F4}"/>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F5213291-67C7-413D-B8FE-7777E1DE02C1}"/>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5ED45AF1-AC10-47CE-BAE8-66191546A65A}"/>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9646AA60-82AC-4F2A-BF75-38703E7B37CF}"/>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6" name="直線コネクタ 505">
          <a:extLst>
            <a:ext uri="{FF2B5EF4-FFF2-40B4-BE49-F238E27FC236}">
              <a16:creationId xmlns:a16="http://schemas.microsoft.com/office/drawing/2014/main" id="{A40798E1-F16F-447D-A72C-1CA0A8FAA42E}"/>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7" name="テキスト ボックス 506">
          <a:extLst>
            <a:ext uri="{FF2B5EF4-FFF2-40B4-BE49-F238E27FC236}">
              <a16:creationId xmlns:a16="http://schemas.microsoft.com/office/drawing/2014/main" id="{2214490A-B0A9-46B3-801E-16AA66763476}"/>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8" name="直線コネクタ 507">
          <a:extLst>
            <a:ext uri="{FF2B5EF4-FFF2-40B4-BE49-F238E27FC236}">
              <a16:creationId xmlns:a16="http://schemas.microsoft.com/office/drawing/2014/main" id="{A5EE486B-94C8-4A04-87CF-4DBF237B90E9}"/>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9" name="テキスト ボックス 508">
          <a:extLst>
            <a:ext uri="{FF2B5EF4-FFF2-40B4-BE49-F238E27FC236}">
              <a16:creationId xmlns:a16="http://schemas.microsoft.com/office/drawing/2014/main" id="{5EC7B440-84D1-4701-8DC5-A99E885FC5CC}"/>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0" name="直線コネクタ 509">
          <a:extLst>
            <a:ext uri="{FF2B5EF4-FFF2-40B4-BE49-F238E27FC236}">
              <a16:creationId xmlns:a16="http://schemas.microsoft.com/office/drawing/2014/main" id="{BBD4A1B1-CFB4-44B2-8589-B3824D2D21C9}"/>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1" name="テキスト ボックス 510">
          <a:extLst>
            <a:ext uri="{FF2B5EF4-FFF2-40B4-BE49-F238E27FC236}">
              <a16:creationId xmlns:a16="http://schemas.microsoft.com/office/drawing/2014/main" id="{AD80BBAF-A5D0-47D9-BD2F-C3B01C4B9D23}"/>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2" name="直線コネクタ 511">
          <a:extLst>
            <a:ext uri="{FF2B5EF4-FFF2-40B4-BE49-F238E27FC236}">
              <a16:creationId xmlns:a16="http://schemas.microsoft.com/office/drawing/2014/main" id="{AEC4B499-0D2C-42CA-A6E7-59AEF6644FAE}"/>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3" name="テキスト ボックス 512">
          <a:extLst>
            <a:ext uri="{FF2B5EF4-FFF2-40B4-BE49-F238E27FC236}">
              <a16:creationId xmlns:a16="http://schemas.microsoft.com/office/drawing/2014/main" id="{DFDCDCED-CFEE-4196-B7C2-85A8097DA46D}"/>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4" name="直線コネクタ 513">
          <a:extLst>
            <a:ext uri="{FF2B5EF4-FFF2-40B4-BE49-F238E27FC236}">
              <a16:creationId xmlns:a16="http://schemas.microsoft.com/office/drawing/2014/main" id="{E8F0AF0C-098B-47F5-8B5A-CDF26A89331D}"/>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5" name="テキスト ボックス 514">
          <a:extLst>
            <a:ext uri="{FF2B5EF4-FFF2-40B4-BE49-F238E27FC236}">
              <a16:creationId xmlns:a16="http://schemas.microsoft.com/office/drawing/2014/main" id="{5776B665-C228-4F70-8DF4-7C7372FC9940}"/>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6" name="直線コネクタ 515">
          <a:extLst>
            <a:ext uri="{FF2B5EF4-FFF2-40B4-BE49-F238E27FC236}">
              <a16:creationId xmlns:a16="http://schemas.microsoft.com/office/drawing/2014/main" id="{3972D93B-9D11-40A4-B750-C4A7CB12530D}"/>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7" name="テキスト ボックス 516">
          <a:extLst>
            <a:ext uri="{FF2B5EF4-FFF2-40B4-BE49-F238E27FC236}">
              <a16:creationId xmlns:a16="http://schemas.microsoft.com/office/drawing/2014/main" id="{2B22BAB9-12C1-4574-A841-EE61F8CE80E9}"/>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08A073F3-3BE0-4562-AF3B-21296B0C6025}"/>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9" name="【一般廃棄物処理施設】&#10;有形固定資産減価償却率グラフ枠">
          <a:extLst>
            <a:ext uri="{FF2B5EF4-FFF2-40B4-BE49-F238E27FC236}">
              <a16:creationId xmlns:a16="http://schemas.microsoft.com/office/drawing/2014/main" id="{8E0D9E4A-3F98-4064-8E95-7AA73E738849}"/>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164374</xdr:rowOff>
    </xdr:from>
    <xdr:to>
      <xdr:col>85</xdr:col>
      <xdr:colOff>126364</xdr:colOff>
      <xdr:row>42</xdr:row>
      <xdr:rowOff>48441</xdr:rowOff>
    </xdr:to>
    <xdr:cxnSp macro="">
      <xdr:nvCxnSpPr>
        <xdr:cNvPr id="520" name="直線コネクタ 519">
          <a:extLst>
            <a:ext uri="{FF2B5EF4-FFF2-40B4-BE49-F238E27FC236}">
              <a16:creationId xmlns:a16="http://schemas.microsoft.com/office/drawing/2014/main" id="{6C698545-E456-4E58-8416-E3CE736FBCA6}"/>
            </a:ext>
          </a:extLst>
        </xdr:cNvPr>
        <xdr:cNvCxnSpPr/>
      </xdr:nvCxnSpPr>
      <xdr:spPr>
        <a:xfrm flipV="1">
          <a:off x="14375764" y="5696494"/>
          <a:ext cx="0" cy="1392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52268</xdr:rowOff>
    </xdr:from>
    <xdr:ext cx="405111" cy="259045"/>
    <xdr:sp macro="" textlink="">
      <xdr:nvSpPr>
        <xdr:cNvPr id="521" name="【一般廃棄物処理施設】&#10;有形固定資産減価償却率最小値テキスト">
          <a:extLst>
            <a:ext uri="{FF2B5EF4-FFF2-40B4-BE49-F238E27FC236}">
              <a16:creationId xmlns:a16="http://schemas.microsoft.com/office/drawing/2014/main" id="{1355A216-E78C-49F1-AC09-EF1110959DFA}"/>
            </a:ext>
          </a:extLst>
        </xdr:cNvPr>
        <xdr:cNvSpPr txBox="1"/>
      </xdr:nvSpPr>
      <xdr:spPr>
        <a:xfrm>
          <a:off x="14414500" y="70931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48441</xdr:rowOff>
    </xdr:from>
    <xdr:to>
      <xdr:col>86</xdr:col>
      <xdr:colOff>25400</xdr:colOff>
      <xdr:row>42</xdr:row>
      <xdr:rowOff>48441</xdr:rowOff>
    </xdr:to>
    <xdr:cxnSp macro="">
      <xdr:nvCxnSpPr>
        <xdr:cNvPr id="522" name="直線コネクタ 521">
          <a:extLst>
            <a:ext uri="{FF2B5EF4-FFF2-40B4-BE49-F238E27FC236}">
              <a16:creationId xmlns:a16="http://schemas.microsoft.com/office/drawing/2014/main" id="{CDF2A9C7-B4BC-4386-B767-605368D4D42C}"/>
            </a:ext>
          </a:extLst>
        </xdr:cNvPr>
        <xdr:cNvCxnSpPr/>
      </xdr:nvCxnSpPr>
      <xdr:spPr>
        <a:xfrm>
          <a:off x="14287500" y="70893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111051</xdr:rowOff>
    </xdr:from>
    <xdr:ext cx="340478" cy="259045"/>
    <xdr:sp macro="" textlink="">
      <xdr:nvSpPr>
        <xdr:cNvPr id="523" name="【一般廃棄物処理施設】&#10;有形固定資産減価償却率最大値テキスト">
          <a:extLst>
            <a:ext uri="{FF2B5EF4-FFF2-40B4-BE49-F238E27FC236}">
              <a16:creationId xmlns:a16="http://schemas.microsoft.com/office/drawing/2014/main" id="{B5A62CE5-DAE8-403B-B645-A8B6FB27DB53}"/>
            </a:ext>
          </a:extLst>
        </xdr:cNvPr>
        <xdr:cNvSpPr txBox="1"/>
      </xdr:nvSpPr>
      <xdr:spPr>
        <a:xfrm>
          <a:off x="14414500" y="547553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164374</xdr:rowOff>
    </xdr:from>
    <xdr:to>
      <xdr:col>86</xdr:col>
      <xdr:colOff>25400</xdr:colOff>
      <xdr:row>33</xdr:row>
      <xdr:rowOff>164374</xdr:rowOff>
    </xdr:to>
    <xdr:cxnSp macro="">
      <xdr:nvCxnSpPr>
        <xdr:cNvPr id="524" name="直線コネクタ 523">
          <a:extLst>
            <a:ext uri="{FF2B5EF4-FFF2-40B4-BE49-F238E27FC236}">
              <a16:creationId xmlns:a16="http://schemas.microsoft.com/office/drawing/2014/main" id="{EA762A6F-DF7C-4E22-A90D-881A80CAF614}"/>
            </a:ext>
          </a:extLst>
        </xdr:cNvPr>
        <xdr:cNvCxnSpPr/>
      </xdr:nvCxnSpPr>
      <xdr:spPr>
        <a:xfrm>
          <a:off x="14287500" y="56964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126292</xdr:rowOff>
    </xdr:from>
    <xdr:ext cx="405111" cy="259045"/>
    <xdr:sp macro="" textlink="">
      <xdr:nvSpPr>
        <xdr:cNvPr id="525" name="【一般廃棄物処理施設】&#10;有形固定資産減価償却率平均値テキスト">
          <a:extLst>
            <a:ext uri="{FF2B5EF4-FFF2-40B4-BE49-F238E27FC236}">
              <a16:creationId xmlns:a16="http://schemas.microsoft.com/office/drawing/2014/main" id="{F6C397BA-63B7-401D-870C-34434EF9A4A8}"/>
            </a:ext>
          </a:extLst>
        </xdr:cNvPr>
        <xdr:cNvSpPr txBox="1"/>
      </xdr:nvSpPr>
      <xdr:spPr>
        <a:xfrm>
          <a:off x="14414500" y="64966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147865</xdr:rowOff>
    </xdr:from>
    <xdr:to>
      <xdr:col>85</xdr:col>
      <xdr:colOff>177800</xdr:colOff>
      <xdr:row>39</xdr:row>
      <xdr:rowOff>78015</xdr:rowOff>
    </xdr:to>
    <xdr:sp macro="" textlink="">
      <xdr:nvSpPr>
        <xdr:cNvPr id="526" name="フローチャート: 判断 525">
          <a:extLst>
            <a:ext uri="{FF2B5EF4-FFF2-40B4-BE49-F238E27FC236}">
              <a16:creationId xmlns:a16="http://schemas.microsoft.com/office/drawing/2014/main" id="{9452B942-BF41-425E-90EC-4B5BECC67D4C}"/>
            </a:ext>
          </a:extLst>
        </xdr:cNvPr>
        <xdr:cNvSpPr/>
      </xdr:nvSpPr>
      <xdr:spPr>
        <a:xfrm>
          <a:off x="14325600" y="651818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9072</xdr:rowOff>
    </xdr:from>
    <xdr:to>
      <xdr:col>81</xdr:col>
      <xdr:colOff>101600</xdr:colOff>
      <xdr:row>39</xdr:row>
      <xdr:rowOff>110672</xdr:rowOff>
    </xdr:to>
    <xdr:sp macro="" textlink="">
      <xdr:nvSpPr>
        <xdr:cNvPr id="527" name="フローチャート: 判断 526">
          <a:extLst>
            <a:ext uri="{FF2B5EF4-FFF2-40B4-BE49-F238E27FC236}">
              <a16:creationId xmlns:a16="http://schemas.microsoft.com/office/drawing/2014/main" id="{3F9DF7D2-BF9A-4398-B15C-1FCAD1E5127F}"/>
            </a:ext>
          </a:extLst>
        </xdr:cNvPr>
        <xdr:cNvSpPr/>
      </xdr:nvSpPr>
      <xdr:spPr>
        <a:xfrm>
          <a:off x="13578840" y="6547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138067</xdr:rowOff>
    </xdr:from>
    <xdr:to>
      <xdr:col>76</xdr:col>
      <xdr:colOff>165100</xdr:colOff>
      <xdr:row>39</xdr:row>
      <xdr:rowOff>68217</xdr:rowOff>
    </xdr:to>
    <xdr:sp macro="" textlink="">
      <xdr:nvSpPr>
        <xdr:cNvPr id="528" name="フローチャート: 判断 527">
          <a:extLst>
            <a:ext uri="{FF2B5EF4-FFF2-40B4-BE49-F238E27FC236}">
              <a16:creationId xmlns:a16="http://schemas.microsoft.com/office/drawing/2014/main" id="{DBA230AE-52DF-43B3-8BF5-F51CFF1AAA4C}"/>
            </a:ext>
          </a:extLst>
        </xdr:cNvPr>
        <xdr:cNvSpPr/>
      </xdr:nvSpPr>
      <xdr:spPr>
        <a:xfrm>
          <a:off x="12804140" y="65083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87449</xdr:rowOff>
    </xdr:from>
    <xdr:to>
      <xdr:col>72</xdr:col>
      <xdr:colOff>38100</xdr:colOff>
      <xdr:row>39</xdr:row>
      <xdr:rowOff>17599</xdr:rowOff>
    </xdr:to>
    <xdr:sp macro="" textlink="">
      <xdr:nvSpPr>
        <xdr:cNvPr id="529" name="フローチャート: 判断 528">
          <a:extLst>
            <a:ext uri="{FF2B5EF4-FFF2-40B4-BE49-F238E27FC236}">
              <a16:creationId xmlns:a16="http://schemas.microsoft.com/office/drawing/2014/main" id="{9310046D-6997-432C-BD75-1C48E58CA056}"/>
            </a:ext>
          </a:extLst>
        </xdr:cNvPr>
        <xdr:cNvSpPr/>
      </xdr:nvSpPr>
      <xdr:spPr>
        <a:xfrm>
          <a:off x="12029440" y="645776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138067</xdr:rowOff>
    </xdr:from>
    <xdr:to>
      <xdr:col>67</xdr:col>
      <xdr:colOff>101600</xdr:colOff>
      <xdr:row>38</xdr:row>
      <xdr:rowOff>68218</xdr:rowOff>
    </xdr:to>
    <xdr:sp macro="" textlink="">
      <xdr:nvSpPr>
        <xdr:cNvPr id="530" name="フローチャート: 判断 529">
          <a:extLst>
            <a:ext uri="{FF2B5EF4-FFF2-40B4-BE49-F238E27FC236}">
              <a16:creationId xmlns:a16="http://schemas.microsoft.com/office/drawing/2014/main" id="{8BAE4BF2-B0D6-4AC6-95C5-9E826ED5C82C}"/>
            </a:ext>
          </a:extLst>
        </xdr:cNvPr>
        <xdr:cNvSpPr/>
      </xdr:nvSpPr>
      <xdr:spPr>
        <a:xfrm>
          <a:off x="11231880" y="6340747"/>
          <a:ext cx="10160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366773A2-D691-4DE2-8188-93585DDE70D2}"/>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67D5FA-F9FD-4C45-8BC2-24EE88194B9A}"/>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F2E5E379-CEE3-486E-A441-B17BB0986B4D}"/>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6DD46E8E-819C-445B-A61A-7A8F1C697D78}"/>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A4B577C1-4217-47AD-8028-702CE9C39C0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149497</xdr:rowOff>
    </xdr:from>
    <xdr:to>
      <xdr:col>85</xdr:col>
      <xdr:colOff>177800</xdr:colOff>
      <xdr:row>36</xdr:row>
      <xdr:rowOff>79647</xdr:rowOff>
    </xdr:to>
    <xdr:sp macro="" textlink="">
      <xdr:nvSpPr>
        <xdr:cNvPr id="536" name="楕円 535">
          <a:extLst>
            <a:ext uri="{FF2B5EF4-FFF2-40B4-BE49-F238E27FC236}">
              <a16:creationId xmlns:a16="http://schemas.microsoft.com/office/drawing/2014/main" id="{6FFED933-BF2D-41AE-B05E-DB2536CD259E}"/>
            </a:ext>
          </a:extLst>
        </xdr:cNvPr>
        <xdr:cNvSpPr/>
      </xdr:nvSpPr>
      <xdr:spPr>
        <a:xfrm>
          <a:off x="14325600" y="6016897"/>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924</xdr:rowOff>
    </xdr:from>
    <xdr:ext cx="405111" cy="259045"/>
    <xdr:sp macro="" textlink="">
      <xdr:nvSpPr>
        <xdr:cNvPr id="537" name="【一般廃棄物処理施設】&#10;有形固定資産減価償却率該当値テキスト">
          <a:extLst>
            <a:ext uri="{FF2B5EF4-FFF2-40B4-BE49-F238E27FC236}">
              <a16:creationId xmlns:a16="http://schemas.microsoft.com/office/drawing/2014/main" id="{35AE9B6B-9CD9-4496-BEE9-94EB7F6B032F}"/>
            </a:ext>
          </a:extLst>
        </xdr:cNvPr>
        <xdr:cNvSpPr txBox="1"/>
      </xdr:nvSpPr>
      <xdr:spPr>
        <a:xfrm>
          <a:off x="14414500" y="5868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115207</xdr:rowOff>
    </xdr:from>
    <xdr:to>
      <xdr:col>81</xdr:col>
      <xdr:colOff>101600</xdr:colOff>
      <xdr:row>36</xdr:row>
      <xdr:rowOff>45357</xdr:rowOff>
    </xdr:to>
    <xdr:sp macro="" textlink="">
      <xdr:nvSpPr>
        <xdr:cNvPr id="538" name="楕円 537">
          <a:extLst>
            <a:ext uri="{FF2B5EF4-FFF2-40B4-BE49-F238E27FC236}">
              <a16:creationId xmlns:a16="http://schemas.microsoft.com/office/drawing/2014/main" id="{3B443340-349B-483A-96CB-4344BF74D8A6}"/>
            </a:ext>
          </a:extLst>
        </xdr:cNvPr>
        <xdr:cNvSpPr/>
      </xdr:nvSpPr>
      <xdr:spPr>
        <a:xfrm>
          <a:off x="13578840" y="59826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166007</xdr:rowOff>
    </xdr:from>
    <xdr:to>
      <xdr:col>85</xdr:col>
      <xdr:colOff>127000</xdr:colOff>
      <xdr:row>36</xdr:row>
      <xdr:rowOff>28847</xdr:rowOff>
    </xdr:to>
    <xdr:cxnSp macro="">
      <xdr:nvCxnSpPr>
        <xdr:cNvPr id="539" name="直線コネクタ 538">
          <a:extLst>
            <a:ext uri="{FF2B5EF4-FFF2-40B4-BE49-F238E27FC236}">
              <a16:creationId xmlns:a16="http://schemas.microsoft.com/office/drawing/2014/main" id="{00DA73AA-A483-4579-B5BF-E94EBE64062B}"/>
            </a:ext>
          </a:extLst>
        </xdr:cNvPr>
        <xdr:cNvCxnSpPr/>
      </xdr:nvCxnSpPr>
      <xdr:spPr>
        <a:xfrm>
          <a:off x="13629640" y="6033407"/>
          <a:ext cx="74676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80917</xdr:rowOff>
    </xdr:from>
    <xdr:to>
      <xdr:col>76</xdr:col>
      <xdr:colOff>165100</xdr:colOff>
      <xdr:row>36</xdr:row>
      <xdr:rowOff>11067</xdr:rowOff>
    </xdr:to>
    <xdr:sp macro="" textlink="">
      <xdr:nvSpPr>
        <xdr:cNvPr id="540" name="楕円 539">
          <a:extLst>
            <a:ext uri="{FF2B5EF4-FFF2-40B4-BE49-F238E27FC236}">
              <a16:creationId xmlns:a16="http://schemas.microsoft.com/office/drawing/2014/main" id="{1FD9A4B8-5A7E-4D50-A1BB-370AFC036BFA}"/>
            </a:ext>
          </a:extLst>
        </xdr:cNvPr>
        <xdr:cNvSpPr/>
      </xdr:nvSpPr>
      <xdr:spPr>
        <a:xfrm>
          <a:off x="12804140" y="59483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131717</xdr:rowOff>
    </xdr:from>
    <xdr:to>
      <xdr:col>81</xdr:col>
      <xdr:colOff>50800</xdr:colOff>
      <xdr:row>35</xdr:row>
      <xdr:rowOff>166007</xdr:rowOff>
    </xdr:to>
    <xdr:cxnSp macro="">
      <xdr:nvCxnSpPr>
        <xdr:cNvPr id="541" name="直線コネクタ 540">
          <a:extLst>
            <a:ext uri="{FF2B5EF4-FFF2-40B4-BE49-F238E27FC236}">
              <a16:creationId xmlns:a16="http://schemas.microsoft.com/office/drawing/2014/main" id="{2C73301C-51A9-4A68-95CB-ADA8575BAEA9}"/>
            </a:ext>
          </a:extLst>
        </xdr:cNvPr>
        <xdr:cNvCxnSpPr/>
      </xdr:nvCxnSpPr>
      <xdr:spPr>
        <a:xfrm>
          <a:off x="12854940" y="5999117"/>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36830</xdr:rowOff>
    </xdr:from>
    <xdr:to>
      <xdr:col>72</xdr:col>
      <xdr:colOff>38100</xdr:colOff>
      <xdr:row>36</xdr:row>
      <xdr:rowOff>138430</xdr:rowOff>
    </xdr:to>
    <xdr:sp macro="" textlink="">
      <xdr:nvSpPr>
        <xdr:cNvPr id="542" name="楕円 541">
          <a:extLst>
            <a:ext uri="{FF2B5EF4-FFF2-40B4-BE49-F238E27FC236}">
              <a16:creationId xmlns:a16="http://schemas.microsoft.com/office/drawing/2014/main" id="{9A683331-483D-4EA6-A744-FB3A5BC92017}"/>
            </a:ext>
          </a:extLst>
        </xdr:cNvPr>
        <xdr:cNvSpPr/>
      </xdr:nvSpPr>
      <xdr:spPr>
        <a:xfrm>
          <a:off x="12029440" y="60718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131717</xdr:rowOff>
    </xdr:from>
    <xdr:to>
      <xdr:col>76</xdr:col>
      <xdr:colOff>114300</xdr:colOff>
      <xdr:row>36</xdr:row>
      <xdr:rowOff>87630</xdr:rowOff>
    </xdr:to>
    <xdr:cxnSp macro="">
      <xdr:nvCxnSpPr>
        <xdr:cNvPr id="543" name="直線コネクタ 542">
          <a:extLst>
            <a:ext uri="{FF2B5EF4-FFF2-40B4-BE49-F238E27FC236}">
              <a16:creationId xmlns:a16="http://schemas.microsoft.com/office/drawing/2014/main" id="{E964CAF1-7B1E-4248-881F-5E4404C76FB7}"/>
            </a:ext>
          </a:extLst>
        </xdr:cNvPr>
        <xdr:cNvCxnSpPr/>
      </xdr:nvCxnSpPr>
      <xdr:spPr>
        <a:xfrm flipV="1">
          <a:off x="12072620" y="5999117"/>
          <a:ext cx="782320" cy="123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12337</xdr:rowOff>
    </xdr:from>
    <xdr:to>
      <xdr:col>67</xdr:col>
      <xdr:colOff>101600</xdr:colOff>
      <xdr:row>35</xdr:row>
      <xdr:rowOff>113937</xdr:rowOff>
    </xdr:to>
    <xdr:sp macro="" textlink="">
      <xdr:nvSpPr>
        <xdr:cNvPr id="544" name="楕円 543">
          <a:extLst>
            <a:ext uri="{FF2B5EF4-FFF2-40B4-BE49-F238E27FC236}">
              <a16:creationId xmlns:a16="http://schemas.microsoft.com/office/drawing/2014/main" id="{C18ED4EA-FF63-4668-BF43-88CB4DA48A48}"/>
            </a:ext>
          </a:extLst>
        </xdr:cNvPr>
        <xdr:cNvSpPr/>
      </xdr:nvSpPr>
      <xdr:spPr>
        <a:xfrm>
          <a:off x="11231880" y="5879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63137</xdr:rowOff>
    </xdr:from>
    <xdr:to>
      <xdr:col>71</xdr:col>
      <xdr:colOff>177800</xdr:colOff>
      <xdr:row>36</xdr:row>
      <xdr:rowOff>87630</xdr:rowOff>
    </xdr:to>
    <xdr:cxnSp macro="">
      <xdr:nvCxnSpPr>
        <xdr:cNvPr id="545" name="直線コネクタ 544">
          <a:extLst>
            <a:ext uri="{FF2B5EF4-FFF2-40B4-BE49-F238E27FC236}">
              <a16:creationId xmlns:a16="http://schemas.microsoft.com/office/drawing/2014/main" id="{E6942219-FA59-4051-97EF-F85876F1EA65}"/>
            </a:ext>
          </a:extLst>
        </xdr:cNvPr>
        <xdr:cNvCxnSpPr/>
      </xdr:nvCxnSpPr>
      <xdr:spPr>
        <a:xfrm>
          <a:off x="11282680" y="5930537"/>
          <a:ext cx="789940" cy="19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101799</xdr:rowOff>
    </xdr:from>
    <xdr:ext cx="405111" cy="259045"/>
    <xdr:sp macro="" textlink="">
      <xdr:nvSpPr>
        <xdr:cNvPr id="546" name="n_1aveValue【一般廃棄物処理施設】&#10;有形固定資産減価償却率">
          <a:extLst>
            <a:ext uri="{FF2B5EF4-FFF2-40B4-BE49-F238E27FC236}">
              <a16:creationId xmlns:a16="http://schemas.microsoft.com/office/drawing/2014/main" id="{AC8D7D7B-0F7F-409F-964E-105269486A01}"/>
            </a:ext>
          </a:extLst>
        </xdr:cNvPr>
        <xdr:cNvSpPr txBox="1"/>
      </xdr:nvSpPr>
      <xdr:spPr>
        <a:xfrm>
          <a:off x="13437244" y="6639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59344</xdr:rowOff>
    </xdr:from>
    <xdr:ext cx="405111" cy="259045"/>
    <xdr:sp macro="" textlink="">
      <xdr:nvSpPr>
        <xdr:cNvPr id="547" name="n_2aveValue【一般廃棄物処理施設】&#10;有形固定資産減価償却率">
          <a:extLst>
            <a:ext uri="{FF2B5EF4-FFF2-40B4-BE49-F238E27FC236}">
              <a16:creationId xmlns:a16="http://schemas.microsoft.com/office/drawing/2014/main" id="{1E31BDE8-8D1D-471B-812A-B00A716D335B}"/>
            </a:ext>
          </a:extLst>
        </xdr:cNvPr>
        <xdr:cNvSpPr txBox="1"/>
      </xdr:nvSpPr>
      <xdr:spPr>
        <a:xfrm>
          <a:off x="12675244" y="659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8726</xdr:rowOff>
    </xdr:from>
    <xdr:ext cx="405111" cy="259045"/>
    <xdr:sp macro="" textlink="">
      <xdr:nvSpPr>
        <xdr:cNvPr id="548" name="n_3aveValue【一般廃棄物処理施設】&#10;有形固定資産減価償却率">
          <a:extLst>
            <a:ext uri="{FF2B5EF4-FFF2-40B4-BE49-F238E27FC236}">
              <a16:creationId xmlns:a16="http://schemas.microsoft.com/office/drawing/2014/main" id="{CC95A163-D57F-4F5B-BA05-D542E23B2A1C}"/>
            </a:ext>
          </a:extLst>
        </xdr:cNvPr>
        <xdr:cNvSpPr txBox="1"/>
      </xdr:nvSpPr>
      <xdr:spPr>
        <a:xfrm>
          <a:off x="11900544" y="6546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59344</xdr:rowOff>
    </xdr:from>
    <xdr:ext cx="405111" cy="259045"/>
    <xdr:sp macro="" textlink="">
      <xdr:nvSpPr>
        <xdr:cNvPr id="549" name="n_4aveValue【一般廃棄物処理施設】&#10;有形固定資産減価償却率">
          <a:extLst>
            <a:ext uri="{FF2B5EF4-FFF2-40B4-BE49-F238E27FC236}">
              <a16:creationId xmlns:a16="http://schemas.microsoft.com/office/drawing/2014/main" id="{654E0332-1B5C-4774-A9E3-2B4B4ACDCDDD}"/>
            </a:ext>
          </a:extLst>
        </xdr:cNvPr>
        <xdr:cNvSpPr txBox="1"/>
      </xdr:nvSpPr>
      <xdr:spPr>
        <a:xfrm>
          <a:off x="11102984" y="6429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61884</xdr:rowOff>
    </xdr:from>
    <xdr:ext cx="405111" cy="259045"/>
    <xdr:sp macro="" textlink="">
      <xdr:nvSpPr>
        <xdr:cNvPr id="550" name="n_1mainValue【一般廃棄物処理施設】&#10;有形固定資産減価償却率">
          <a:extLst>
            <a:ext uri="{FF2B5EF4-FFF2-40B4-BE49-F238E27FC236}">
              <a16:creationId xmlns:a16="http://schemas.microsoft.com/office/drawing/2014/main" id="{8C0A7EA2-C86F-4917-9CA6-90956F147A03}"/>
            </a:ext>
          </a:extLst>
        </xdr:cNvPr>
        <xdr:cNvSpPr txBox="1"/>
      </xdr:nvSpPr>
      <xdr:spPr>
        <a:xfrm>
          <a:off x="13437244" y="5761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27594</xdr:rowOff>
    </xdr:from>
    <xdr:ext cx="405111" cy="259045"/>
    <xdr:sp macro="" textlink="">
      <xdr:nvSpPr>
        <xdr:cNvPr id="551" name="n_2mainValue【一般廃棄物処理施設】&#10;有形固定資産減価償却率">
          <a:extLst>
            <a:ext uri="{FF2B5EF4-FFF2-40B4-BE49-F238E27FC236}">
              <a16:creationId xmlns:a16="http://schemas.microsoft.com/office/drawing/2014/main" id="{03E9B98E-4FB0-4003-A7A8-D3A77DFE9FE8}"/>
            </a:ext>
          </a:extLst>
        </xdr:cNvPr>
        <xdr:cNvSpPr txBox="1"/>
      </xdr:nvSpPr>
      <xdr:spPr>
        <a:xfrm>
          <a:off x="12675244" y="5727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154957</xdr:rowOff>
    </xdr:from>
    <xdr:ext cx="405111" cy="259045"/>
    <xdr:sp macro="" textlink="">
      <xdr:nvSpPr>
        <xdr:cNvPr id="552" name="n_3mainValue【一般廃棄物処理施設】&#10;有形固定資産減価償却率">
          <a:extLst>
            <a:ext uri="{FF2B5EF4-FFF2-40B4-BE49-F238E27FC236}">
              <a16:creationId xmlns:a16="http://schemas.microsoft.com/office/drawing/2014/main" id="{7B9B9F7D-E747-4D2B-B273-B261008AE3EE}"/>
            </a:ext>
          </a:extLst>
        </xdr:cNvPr>
        <xdr:cNvSpPr txBox="1"/>
      </xdr:nvSpPr>
      <xdr:spPr>
        <a:xfrm>
          <a:off x="11900544" y="585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130464</xdr:rowOff>
    </xdr:from>
    <xdr:ext cx="405111" cy="259045"/>
    <xdr:sp macro="" textlink="">
      <xdr:nvSpPr>
        <xdr:cNvPr id="553" name="n_4mainValue【一般廃棄物処理施設】&#10;有形固定資産減価償却率">
          <a:extLst>
            <a:ext uri="{FF2B5EF4-FFF2-40B4-BE49-F238E27FC236}">
              <a16:creationId xmlns:a16="http://schemas.microsoft.com/office/drawing/2014/main" id="{2C478DFD-02B3-4B5A-9B04-BF25B657320F}"/>
            </a:ext>
          </a:extLst>
        </xdr:cNvPr>
        <xdr:cNvSpPr txBox="1"/>
      </xdr:nvSpPr>
      <xdr:spPr>
        <a:xfrm>
          <a:off x="11102984" y="5662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a:extLst>
            <a:ext uri="{FF2B5EF4-FFF2-40B4-BE49-F238E27FC236}">
              <a16:creationId xmlns:a16="http://schemas.microsoft.com/office/drawing/2014/main" id="{F060E7FC-1976-4B92-B320-CD713F82769D}"/>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a:extLst>
            <a:ext uri="{FF2B5EF4-FFF2-40B4-BE49-F238E27FC236}">
              <a16:creationId xmlns:a16="http://schemas.microsoft.com/office/drawing/2014/main" id="{612AA0D3-071A-47E2-AE7E-4EADCBAD4616}"/>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a:extLst>
            <a:ext uri="{FF2B5EF4-FFF2-40B4-BE49-F238E27FC236}">
              <a16:creationId xmlns:a16="http://schemas.microsoft.com/office/drawing/2014/main" id="{9F27BF16-8A8C-448B-BFC7-D0EBE2C1E6EF}"/>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a:extLst>
            <a:ext uri="{FF2B5EF4-FFF2-40B4-BE49-F238E27FC236}">
              <a16:creationId xmlns:a16="http://schemas.microsoft.com/office/drawing/2014/main" id="{1F1A3B2A-A876-477A-AEEB-5230BB1D9C81}"/>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a:extLst>
            <a:ext uri="{FF2B5EF4-FFF2-40B4-BE49-F238E27FC236}">
              <a16:creationId xmlns:a16="http://schemas.microsoft.com/office/drawing/2014/main" id="{AEFEE9E8-E6D2-4B17-A3A4-B1F746BD58C6}"/>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a:extLst>
            <a:ext uri="{FF2B5EF4-FFF2-40B4-BE49-F238E27FC236}">
              <a16:creationId xmlns:a16="http://schemas.microsoft.com/office/drawing/2014/main" id="{B039AB1D-9FC9-466D-9E45-F173CF9693C9}"/>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a:extLst>
            <a:ext uri="{FF2B5EF4-FFF2-40B4-BE49-F238E27FC236}">
              <a16:creationId xmlns:a16="http://schemas.microsoft.com/office/drawing/2014/main" id="{51497C84-36F1-4A3B-90F3-B102391D32B3}"/>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a:extLst>
            <a:ext uri="{FF2B5EF4-FFF2-40B4-BE49-F238E27FC236}">
              <a16:creationId xmlns:a16="http://schemas.microsoft.com/office/drawing/2014/main" id="{68350F1D-4D6D-44F4-A090-AFD674147316}"/>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a:extLst>
            <a:ext uri="{FF2B5EF4-FFF2-40B4-BE49-F238E27FC236}">
              <a16:creationId xmlns:a16="http://schemas.microsoft.com/office/drawing/2014/main" id="{CE50FAF4-35DD-4B42-A7E3-0A63D0CE171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a:extLst>
            <a:ext uri="{FF2B5EF4-FFF2-40B4-BE49-F238E27FC236}">
              <a16:creationId xmlns:a16="http://schemas.microsoft.com/office/drawing/2014/main" id="{DD4BBA12-7E99-4B09-8F72-2A4DC81AA259}"/>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4" name="直線コネクタ 563">
          <a:extLst>
            <a:ext uri="{FF2B5EF4-FFF2-40B4-BE49-F238E27FC236}">
              <a16:creationId xmlns:a16="http://schemas.microsoft.com/office/drawing/2014/main" id="{D68C5073-FAC7-453C-8B16-38C972B1864F}"/>
            </a:ext>
          </a:extLst>
        </xdr:cNvPr>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5" name="テキスト ボックス 564">
          <a:extLst>
            <a:ext uri="{FF2B5EF4-FFF2-40B4-BE49-F238E27FC236}">
              <a16:creationId xmlns:a16="http://schemas.microsoft.com/office/drawing/2014/main" id="{560C7604-CDCF-4ED9-A858-FE4F56EBCC62}"/>
            </a:ext>
          </a:extLst>
        </xdr:cNvPr>
        <xdr:cNvSpPr txBox="1"/>
      </xdr:nvSpPr>
      <xdr:spPr>
        <a:xfrm>
          <a:off x="15890374" y="699499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6" name="直線コネクタ 565">
          <a:extLst>
            <a:ext uri="{FF2B5EF4-FFF2-40B4-BE49-F238E27FC236}">
              <a16:creationId xmlns:a16="http://schemas.microsoft.com/office/drawing/2014/main" id="{A772AD24-59CB-4504-A674-0227A5BF50EE}"/>
            </a:ext>
          </a:extLst>
        </xdr:cNvPr>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67" name="テキスト ボックス 566">
          <a:extLst>
            <a:ext uri="{FF2B5EF4-FFF2-40B4-BE49-F238E27FC236}">
              <a16:creationId xmlns:a16="http://schemas.microsoft.com/office/drawing/2014/main" id="{07CF4EF7-53B3-4D8C-B47C-3D49EE57EC8C}"/>
            </a:ext>
          </a:extLst>
        </xdr:cNvPr>
        <xdr:cNvSpPr txBox="1"/>
      </xdr:nvSpPr>
      <xdr:spPr>
        <a:xfrm>
          <a:off x="15589461" y="667604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8" name="直線コネクタ 567">
          <a:extLst>
            <a:ext uri="{FF2B5EF4-FFF2-40B4-BE49-F238E27FC236}">
              <a16:creationId xmlns:a16="http://schemas.microsoft.com/office/drawing/2014/main" id="{4B6D2DC2-FDA4-4243-A4DC-4FC939C9E28C}"/>
            </a:ext>
          </a:extLst>
        </xdr:cNvPr>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69" name="テキスト ボックス 568">
          <a:extLst>
            <a:ext uri="{FF2B5EF4-FFF2-40B4-BE49-F238E27FC236}">
              <a16:creationId xmlns:a16="http://schemas.microsoft.com/office/drawing/2014/main" id="{EA732217-E91E-4452-B333-1F14081D3F7F}"/>
            </a:ext>
          </a:extLst>
        </xdr:cNvPr>
        <xdr:cNvSpPr txBox="1"/>
      </xdr:nvSpPr>
      <xdr:spPr>
        <a:xfrm>
          <a:off x="15589461" y="63570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70" name="直線コネクタ 569">
          <a:extLst>
            <a:ext uri="{FF2B5EF4-FFF2-40B4-BE49-F238E27FC236}">
              <a16:creationId xmlns:a16="http://schemas.microsoft.com/office/drawing/2014/main" id="{4D11E4D2-BC9A-481E-82AF-04A9BD22369C}"/>
            </a:ext>
          </a:extLst>
        </xdr:cNvPr>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71" name="テキスト ボックス 570">
          <a:extLst>
            <a:ext uri="{FF2B5EF4-FFF2-40B4-BE49-F238E27FC236}">
              <a16:creationId xmlns:a16="http://schemas.microsoft.com/office/drawing/2014/main" id="{4CA3A698-F204-47E6-94A8-CD58AB2C215F}"/>
            </a:ext>
          </a:extLst>
        </xdr:cNvPr>
        <xdr:cNvSpPr txBox="1"/>
      </xdr:nvSpPr>
      <xdr:spPr>
        <a:xfrm>
          <a:off x="15589461" y="603814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2" name="直線コネクタ 571">
          <a:extLst>
            <a:ext uri="{FF2B5EF4-FFF2-40B4-BE49-F238E27FC236}">
              <a16:creationId xmlns:a16="http://schemas.microsoft.com/office/drawing/2014/main" id="{997116D3-6A9F-467D-AF9D-35649C7FBEB8}"/>
            </a:ext>
          </a:extLst>
        </xdr:cNvPr>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3" name="テキスト ボックス 572">
          <a:extLst>
            <a:ext uri="{FF2B5EF4-FFF2-40B4-BE49-F238E27FC236}">
              <a16:creationId xmlns:a16="http://schemas.microsoft.com/office/drawing/2014/main" id="{C230253B-001C-4BA9-8623-384FB3347A7A}"/>
            </a:ext>
          </a:extLst>
        </xdr:cNvPr>
        <xdr:cNvSpPr txBox="1"/>
      </xdr:nvSpPr>
      <xdr:spPr>
        <a:xfrm>
          <a:off x="15589461" y="571538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4" name="直線コネクタ 573">
          <a:extLst>
            <a:ext uri="{FF2B5EF4-FFF2-40B4-BE49-F238E27FC236}">
              <a16:creationId xmlns:a16="http://schemas.microsoft.com/office/drawing/2014/main" id="{D2218757-612A-49EF-B82D-3BB5F515C174}"/>
            </a:ext>
          </a:extLst>
        </xdr:cNvPr>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5" name="テキスト ボックス 574">
          <a:extLst>
            <a:ext uri="{FF2B5EF4-FFF2-40B4-BE49-F238E27FC236}">
              <a16:creationId xmlns:a16="http://schemas.microsoft.com/office/drawing/2014/main" id="{61DD4459-E370-43D4-A0AA-DE066D4F1D0A}"/>
            </a:ext>
          </a:extLst>
        </xdr:cNvPr>
        <xdr:cNvSpPr txBox="1"/>
      </xdr:nvSpPr>
      <xdr:spPr>
        <a:xfrm>
          <a:off x="15589461" y="539642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6" name="直線コネクタ 575">
          <a:extLst>
            <a:ext uri="{FF2B5EF4-FFF2-40B4-BE49-F238E27FC236}">
              <a16:creationId xmlns:a16="http://schemas.microsoft.com/office/drawing/2014/main" id="{CB7AB1CF-70F4-442C-9183-B9DA9E525BB2}"/>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7" name="テキスト ボックス 576">
          <a:extLst>
            <a:ext uri="{FF2B5EF4-FFF2-40B4-BE49-F238E27FC236}">
              <a16:creationId xmlns:a16="http://schemas.microsoft.com/office/drawing/2014/main" id="{EB0F32A4-4F1C-4190-8345-BD9F7389D191}"/>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8" name="【一般廃棄物処理施設】&#10;一人当たり有形固定資産（償却資産）額グラフ枠">
          <a:extLst>
            <a:ext uri="{FF2B5EF4-FFF2-40B4-BE49-F238E27FC236}">
              <a16:creationId xmlns:a16="http://schemas.microsoft.com/office/drawing/2014/main" id="{F5EE297A-50F1-451A-90F2-7C184D70ED39}"/>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14762</xdr:rowOff>
    </xdr:from>
    <xdr:to>
      <xdr:col>116</xdr:col>
      <xdr:colOff>62864</xdr:colOff>
      <xdr:row>42</xdr:row>
      <xdr:rowOff>86239</xdr:rowOff>
    </xdr:to>
    <xdr:cxnSp macro="">
      <xdr:nvCxnSpPr>
        <xdr:cNvPr id="579" name="直線コネクタ 578">
          <a:extLst>
            <a:ext uri="{FF2B5EF4-FFF2-40B4-BE49-F238E27FC236}">
              <a16:creationId xmlns:a16="http://schemas.microsoft.com/office/drawing/2014/main" id="{CD880CF6-0154-4BF6-8C87-ED89D964ADF7}"/>
            </a:ext>
          </a:extLst>
        </xdr:cNvPr>
        <xdr:cNvCxnSpPr/>
      </xdr:nvCxnSpPr>
      <xdr:spPr>
        <a:xfrm flipV="1">
          <a:off x="19509104" y="5546882"/>
          <a:ext cx="0" cy="1580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90066</xdr:rowOff>
    </xdr:from>
    <xdr:ext cx="469744" cy="259045"/>
    <xdr:sp macro="" textlink="">
      <xdr:nvSpPr>
        <xdr:cNvPr id="580" name="【一般廃棄物処理施設】&#10;一人当たり有形固定資産（償却資産）額最小値テキスト">
          <a:extLst>
            <a:ext uri="{FF2B5EF4-FFF2-40B4-BE49-F238E27FC236}">
              <a16:creationId xmlns:a16="http://schemas.microsoft.com/office/drawing/2014/main" id="{B9F2F245-B708-40F3-A98F-E4BB92666252}"/>
            </a:ext>
          </a:extLst>
        </xdr:cNvPr>
        <xdr:cNvSpPr txBox="1"/>
      </xdr:nvSpPr>
      <xdr:spPr>
        <a:xfrm>
          <a:off x="19547840" y="7130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86239</xdr:rowOff>
    </xdr:from>
    <xdr:to>
      <xdr:col>116</xdr:col>
      <xdr:colOff>152400</xdr:colOff>
      <xdr:row>42</xdr:row>
      <xdr:rowOff>86239</xdr:rowOff>
    </xdr:to>
    <xdr:cxnSp macro="">
      <xdr:nvCxnSpPr>
        <xdr:cNvPr id="581" name="直線コネクタ 580">
          <a:extLst>
            <a:ext uri="{FF2B5EF4-FFF2-40B4-BE49-F238E27FC236}">
              <a16:creationId xmlns:a16="http://schemas.microsoft.com/office/drawing/2014/main" id="{5EB3C3FD-77F5-4157-8A8C-D65D0DDAB771}"/>
            </a:ext>
          </a:extLst>
        </xdr:cNvPr>
        <xdr:cNvCxnSpPr/>
      </xdr:nvCxnSpPr>
      <xdr:spPr>
        <a:xfrm>
          <a:off x="19443700" y="71271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132889</xdr:rowOff>
    </xdr:from>
    <xdr:ext cx="599010" cy="259045"/>
    <xdr:sp macro="" textlink="">
      <xdr:nvSpPr>
        <xdr:cNvPr id="582" name="【一般廃棄物処理施設】&#10;一人当たり有形固定資産（償却資産）額最大値テキスト">
          <a:extLst>
            <a:ext uri="{FF2B5EF4-FFF2-40B4-BE49-F238E27FC236}">
              <a16:creationId xmlns:a16="http://schemas.microsoft.com/office/drawing/2014/main" id="{54F6E6A5-D1F7-41DD-A0BD-176A76BAD262}"/>
            </a:ext>
          </a:extLst>
        </xdr:cNvPr>
        <xdr:cNvSpPr txBox="1"/>
      </xdr:nvSpPr>
      <xdr:spPr>
        <a:xfrm>
          <a:off x="19547840" y="5329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14762</xdr:rowOff>
    </xdr:from>
    <xdr:to>
      <xdr:col>116</xdr:col>
      <xdr:colOff>152400</xdr:colOff>
      <xdr:row>33</xdr:row>
      <xdr:rowOff>14762</xdr:rowOff>
    </xdr:to>
    <xdr:cxnSp macro="">
      <xdr:nvCxnSpPr>
        <xdr:cNvPr id="583" name="直線コネクタ 582">
          <a:extLst>
            <a:ext uri="{FF2B5EF4-FFF2-40B4-BE49-F238E27FC236}">
              <a16:creationId xmlns:a16="http://schemas.microsoft.com/office/drawing/2014/main" id="{4A7538B0-952B-44A4-A0C4-E9CF72BC7C70}"/>
            </a:ext>
          </a:extLst>
        </xdr:cNvPr>
        <xdr:cNvCxnSpPr/>
      </xdr:nvCxnSpPr>
      <xdr:spPr>
        <a:xfrm>
          <a:off x="19443700" y="55468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154970</xdr:rowOff>
    </xdr:from>
    <xdr:ext cx="599010" cy="259045"/>
    <xdr:sp macro="" textlink="">
      <xdr:nvSpPr>
        <xdr:cNvPr id="584" name="【一般廃棄物処理施設】&#10;一人当たり有形固定資産（償却資産）額平均値テキスト">
          <a:extLst>
            <a:ext uri="{FF2B5EF4-FFF2-40B4-BE49-F238E27FC236}">
              <a16:creationId xmlns:a16="http://schemas.microsoft.com/office/drawing/2014/main" id="{3B35122A-5F3C-4CC3-9C9C-C718ED450EC9}"/>
            </a:ext>
          </a:extLst>
        </xdr:cNvPr>
        <xdr:cNvSpPr txBox="1"/>
      </xdr:nvSpPr>
      <xdr:spPr>
        <a:xfrm>
          <a:off x="19547840" y="66929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5093</xdr:rowOff>
    </xdr:from>
    <xdr:to>
      <xdr:col>116</xdr:col>
      <xdr:colOff>114300</xdr:colOff>
      <xdr:row>40</xdr:row>
      <xdr:rowOff>106693</xdr:rowOff>
    </xdr:to>
    <xdr:sp macro="" textlink="">
      <xdr:nvSpPr>
        <xdr:cNvPr id="585" name="フローチャート: 判断 584">
          <a:extLst>
            <a:ext uri="{FF2B5EF4-FFF2-40B4-BE49-F238E27FC236}">
              <a16:creationId xmlns:a16="http://schemas.microsoft.com/office/drawing/2014/main" id="{AFB7BD44-C5B2-46A9-A6E8-E44A6CF8D393}"/>
            </a:ext>
          </a:extLst>
        </xdr:cNvPr>
        <xdr:cNvSpPr/>
      </xdr:nvSpPr>
      <xdr:spPr>
        <a:xfrm>
          <a:off x="19458940" y="671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32072</xdr:rowOff>
    </xdr:from>
    <xdr:to>
      <xdr:col>112</xdr:col>
      <xdr:colOff>38100</xdr:colOff>
      <xdr:row>40</xdr:row>
      <xdr:rowOff>133672</xdr:rowOff>
    </xdr:to>
    <xdr:sp macro="" textlink="">
      <xdr:nvSpPr>
        <xdr:cNvPr id="586" name="フローチャート: 判断 585">
          <a:extLst>
            <a:ext uri="{FF2B5EF4-FFF2-40B4-BE49-F238E27FC236}">
              <a16:creationId xmlns:a16="http://schemas.microsoft.com/office/drawing/2014/main" id="{F2E5925F-6DF1-49F3-B2AB-40744F4C4C7B}"/>
            </a:ext>
          </a:extLst>
        </xdr:cNvPr>
        <xdr:cNvSpPr/>
      </xdr:nvSpPr>
      <xdr:spPr>
        <a:xfrm>
          <a:off x="18735040" y="673767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35585</xdr:rowOff>
    </xdr:from>
    <xdr:to>
      <xdr:col>107</xdr:col>
      <xdr:colOff>101600</xdr:colOff>
      <xdr:row>40</xdr:row>
      <xdr:rowOff>137185</xdr:rowOff>
    </xdr:to>
    <xdr:sp macro="" textlink="">
      <xdr:nvSpPr>
        <xdr:cNvPr id="587" name="フローチャート: 判断 586">
          <a:extLst>
            <a:ext uri="{FF2B5EF4-FFF2-40B4-BE49-F238E27FC236}">
              <a16:creationId xmlns:a16="http://schemas.microsoft.com/office/drawing/2014/main" id="{BBC60A38-86D1-4832-A148-2B57176686EF}"/>
            </a:ext>
          </a:extLst>
        </xdr:cNvPr>
        <xdr:cNvSpPr/>
      </xdr:nvSpPr>
      <xdr:spPr>
        <a:xfrm>
          <a:off x="17937480" y="674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58110</xdr:rowOff>
    </xdr:from>
    <xdr:to>
      <xdr:col>102</xdr:col>
      <xdr:colOff>165100</xdr:colOff>
      <xdr:row>40</xdr:row>
      <xdr:rowOff>159710</xdr:rowOff>
    </xdr:to>
    <xdr:sp macro="" textlink="">
      <xdr:nvSpPr>
        <xdr:cNvPr id="588" name="フローチャート: 判断 587">
          <a:extLst>
            <a:ext uri="{FF2B5EF4-FFF2-40B4-BE49-F238E27FC236}">
              <a16:creationId xmlns:a16="http://schemas.microsoft.com/office/drawing/2014/main" id="{F2D323F1-697E-4FA8-8C0F-3781CB60BDF4}"/>
            </a:ext>
          </a:extLst>
        </xdr:cNvPr>
        <xdr:cNvSpPr/>
      </xdr:nvSpPr>
      <xdr:spPr>
        <a:xfrm>
          <a:off x="17162780" y="676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91798</xdr:rowOff>
    </xdr:from>
    <xdr:to>
      <xdr:col>98</xdr:col>
      <xdr:colOff>38100</xdr:colOff>
      <xdr:row>41</xdr:row>
      <xdr:rowOff>21948</xdr:rowOff>
    </xdr:to>
    <xdr:sp macro="" textlink="">
      <xdr:nvSpPr>
        <xdr:cNvPr id="589" name="フローチャート: 判断 588">
          <a:extLst>
            <a:ext uri="{FF2B5EF4-FFF2-40B4-BE49-F238E27FC236}">
              <a16:creationId xmlns:a16="http://schemas.microsoft.com/office/drawing/2014/main" id="{313CBD54-683A-4926-A62B-E6EF9DE52968}"/>
            </a:ext>
          </a:extLst>
        </xdr:cNvPr>
        <xdr:cNvSpPr/>
      </xdr:nvSpPr>
      <xdr:spPr>
        <a:xfrm>
          <a:off x="16388080" y="679739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9D0833C6-72C5-4D81-97C1-A0A7281EC883}"/>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4CD0FD2B-1294-48A5-9FA8-DA30464DD9E5}"/>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3B239500-8781-48B7-8A8E-DE0A407E26A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2C882784-3C6C-4CC5-BF27-345D693B1F99}"/>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id="{04B45C0D-D24D-4ED6-B7BC-36CFA3E0B084}"/>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158569</xdr:rowOff>
    </xdr:from>
    <xdr:to>
      <xdr:col>116</xdr:col>
      <xdr:colOff>114300</xdr:colOff>
      <xdr:row>39</xdr:row>
      <xdr:rowOff>88719</xdr:rowOff>
    </xdr:to>
    <xdr:sp macro="" textlink="">
      <xdr:nvSpPr>
        <xdr:cNvPr id="595" name="楕円 594">
          <a:extLst>
            <a:ext uri="{FF2B5EF4-FFF2-40B4-BE49-F238E27FC236}">
              <a16:creationId xmlns:a16="http://schemas.microsoft.com/office/drawing/2014/main" id="{9C1C2B25-FCE9-42D8-B82F-78C6D05DB203}"/>
            </a:ext>
          </a:extLst>
        </xdr:cNvPr>
        <xdr:cNvSpPr/>
      </xdr:nvSpPr>
      <xdr:spPr>
        <a:xfrm>
          <a:off x="19458940" y="65288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9996</xdr:rowOff>
    </xdr:from>
    <xdr:ext cx="599010" cy="259045"/>
    <xdr:sp macro="" textlink="">
      <xdr:nvSpPr>
        <xdr:cNvPr id="596" name="【一般廃棄物処理施設】&#10;一人当たり有形固定資産（償却資産）額該当値テキスト">
          <a:extLst>
            <a:ext uri="{FF2B5EF4-FFF2-40B4-BE49-F238E27FC236}">
              <a16:creationId xmlns:a16="http://schemas.microsoft.com/office/drawing/2014/main" id="{C227D74F-92DE-4EFE-A167-8D4886FC0039}"/>
            </a:ext>
          </a:extLst>
        </xdr:cNvPr>
        <xdr:cNvSpPr txBox="1"/>
      </xdr:nvSpPr>
      <xdr:spPr>
        <a:xfrm>
          <a:off x="19547840" y="6380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165519</xdr:rowOff>
    </xdr:from>
    <xdr:to>
      <xdr:col>112</xdr:col>
      <xdr:colOff>38100</xdr:colOff>
      <xdr:row>39</xdr:row>
      <xdr:rowOff>95669</xdr:rowOff>
    </xdr:to>
    <xdr:sp macro="" textlink="">
      <xdr:nvSpPr>
        <xdr:cNvPr id="597" name="楕円 596">
          <a:extLst>
            <a:ext uri="{FF2B5EF4-FFF2-40B4-BE49-F238E27FC236}">
              <a16:creationId xmlns:a16="http://schemas.microsoft.com/office/drawing/2014/main" id="{16B3F083-292B-4871-81B9-EBD159F246C1}"/>
            </a:ext>
          </a:extLst>
        </xdr:cNvPr>
        <xdr:cNvSpPr/>
      </xdr:nvSpPr>
      <xdr:spPr>
        <a:xfrm>
          <a:off x="18735040" y="653583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37919</xdr:rowOff>
    </xdr:from>
    <xdr:to>
      <xdr:col>116</xdr:col>
      <xdr:colOff>63500</xdr:colOff>
      <xdr:row>39</xdr:row>
      <xdr:rowOff>44869</xdr:rowOff>
    </xdr:to>
    <xdr:cxnSp macro="">
      <xdr:nvCxnSpPr>
        <xdr:cNvPr id="598" name="直線コネクタ 597">
          <a:extLst>
            <a:ext uri="{FF2B5EF4-FFF2-40B4-BE49-F238E27FC236}">
              <a16:creationId xmlns:a16="http://schemas.microsoft.com/office/drawing/2014/main" id="{7F191760-D981-4631-B902-83D4D13BE12F}"/>
            </a:ext>
          </a:extLst>
        </xdr:cNvPr>
        <xdr:cNvCxnSpPr/>
      </xdr:nvCxnSpPr>
      <xdr:spPr>
        <a:xfrm flipV="1">
          <a:off x="18778220" y="6575879"/>
          <a:ext cx="731520" cy="6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3542</xdr:rowOff>
    </xdr:from>
    <xdr:to>
      <xdr:col>107</xdr:col>
      <xdr:colOff>101600</xdr:colOff>
      <xdr:row>39</xdr:row>
      <xdr:rowOff>105142</xdr:rowOff>
    </xdr:to>
    <xdr:sp macro="" textlink="">
      <xdr:nvSpPr>
        <xdr:cNvPr id="599" name="楕円 598">
          <a:extLst>
            <a:ext uri="{FF2B5EF4-FFF2-40B4-BE49-F238E27FC236}">
              <a16:creationId xmlns:a16="http://schemas.microsoft.com/office/drawing/2014/main" id="{7C074A53-3AB3-4E19-A5BA-9A6813AC8EA1}"/>
            </a:ext>
          </a:extLst>
        </xdr:cNvPr>
        <xdr:cNvSpPr/>
      </xdr:nvSpPr>
      <xdr:spPr>
        <a:xfrm>
          <a:off x="17937480" y="6541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44869</xdr:rowOff>
    </xdr:from>
    <xdr:to>
      <xdr:col>111</xdr:col>
      <xdr:colOff>177800</xdr:colOff>
      <xdr:row>39</xdr:row>
      <xdr:rowOff>54342</xdr:rowOff>
    </xdr:to>
    <xdr:cxnSp macro="">
      <xdr:nvCxnSpPr>
        <xdr:cNvPr id="600" name="直線コネクタ 599">
          <a:extLst>
            <a:ext uri="{FF2B5EF4-FFF2-40B4-BE49-F238E27FC236}">
              <a16:creationId xmlns:a16="http://schemas.microsoft.com/office/drawing/2014/main" id="{B5D82341-B376-4F48-B631-C194B22297D8}"/>
            </a:ext>
          </a:extLst>
        </xdr:cNvPr>
        <xdr:cNvCxnSpPr/>
      </xdr:nvCxnSpPr>
      <xdr:spPr>
        <a:xfrm flipV="1">
          <a:off x="17988280" y="6582829"/>
          <a:ext cx="789940" cy="9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159402</xdr:rowOff>
    </xdr:from>
    <xdr:to>
      <xdr:col>102</xdr:col>
      <xdr:colOff>165100</xdr:colOff>
      <xdr:row>40</xdr:row>
      <xdr:rowOff>89552</xdr:rowOff>
    </xdr:to>
    <xdr:sp macro="" textlink="">
      <xdr:nvSpPr>
        <xdr:cNvPr id="601" name="楕円 600">
          <a:extLst>
            <a:ext uri="{FF2B5EF4-FFF2-40B4-BE49-F238E27FC236}">
              <a16:creationId xmlns:a16="http://schemas.microsoft.com/office/drawing/2014/main" id="{888F2667-C384-435C-B27E-EDFFF0E7D6B1}"/>
            </a:ext>
          </a:extLst>
        </xdr:cNvPr>
        <xdr:cNvSpPr/>
      </xdr:nvSpPr>
      <xdr:spPr>
        <a:xfrm>
          <a:off x="17162780" y="66973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54342</xdr:rowOff>
    </xdr:from>
    <xdr:to>
      <xdr:col>107</xdr:col>
      <xdr:colOff>50800</xdr:colOff>
      <xdr:row>40</xdr:row>
      <xdr:rowOff>38752</xdr:rowOff>
    </xdr:to>
    <xdr:cxnSp macro="">
      <xdr:nvCxnSpPr>
        <xdr:cNvPr id="602" name="直線コネクタ 601">
          <a:extLst>
            <a:ext uri="{FF2B5EF4-FFF2-40B4-BE49-F238E27FC236}">
              <a16:creationId xmlns:a16="http://schemas.microsoft.com/office/drawing/2014/main" id="{322CF167-2B78-4367-8FDF-21FB44C20555}"/>
            </a:ext>
          </a:extLst>
        </xdr:cNvPr>
        <xdr:cNvCxnSpPr/>
      </xdr:nvCxnSpPr>
      <xdr:spPr>
        <a:xfrm flipV="1">
          <a:off x="17213580" y="6592302"/>
          <a:ext cx="774700" cy="152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23784</xdr:rowOff>
    </xdr:from>
    <xdr:to>
      <xdr:col>98</xdr:col>
      <xdr:colOff>38100</xdr:colOff>
      <xdr:row>39</xdr:row>
      <xdr:rowOff>125384</xdr:rowOff>
    </xdr:to>
    <xdr:sp macro="" textlink="">
      <xdr:nvSpPr>
        <xdr:cNvPr id="603" name="楕円 602">
          <a:extLst>
            <a:ext uri="{FF2B5EF4-FFF2-40B4-BE49-F238E27FC236}">
              <a16:creationId xmlns:a16="http://schemas.microsoft.com/office/drawing/2014/main" id="{540DA7DD-9056-4BDF-B05D-55FF34587A4F}"/>
            </a:ext>
          </a:extLst>
        </xdr:cNvPr>
        <xdr:cNvSpPr/>
      </xdr:nvSpPr>
      <xdr:spPr>
        <a:xfrm>
          <a:off x="16388080" y="656174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74584</xdr:rowOff>
    </xdr:from>
    <xdr:to>
      <xdr:col>102</xdr:col>
      <xdr:colOff>114300</xdr:colOff>
      <xdr:row>40</xdr:row>
      <xdr:rowOff>38752</xdr:rowOff>
    </xdr:to>
    <xdr:cxnSp macro="">
      <xdr:nvCxnSpPr>
        <xdr:cNvPr id="604" name="直線コネクタ 603">
          <a:extLst>
            <a:ext uri="{FF2B5EF4-FFF2-40B4-BE49-F238E27FC236}">
              <a16:creationId xmlns:a16="http://schemas.microsoft.com/office/drawing/2014/main" id="{76473DEE-F655-447E-9158-7ED8A0200449}"/>
            </a:ext>
          </a:extLst>
        </xdr:cNvPr>
        <xdr:cNvCxnSpPr/>
      </xdr:nvCxnSpPr>
      <xdr:spPr>
        <a:xfrm>
          <a:off x="16431260" y="6612544"/>
          <a:ext cx="782320" cy="131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124799</xdr:rowOff>
    </xdr:from>
    <xdr:ext cx="599010" cy="259045"/>
    <xdr:sp macro="" textlink="">
      <xdr:nvSpPr>
        <xdr:cNvPr id="605" name="n_1aveValue【一般廃棄物処理施設】&#10;一人当たり有形固定資産（償却資産）額">
          <a:extLst>
            <a:ext uri="{FF2B5EF4-FFF2-40B4-BE49-F238E27FC236}">
              <a16:creationId xmlns:a16="http://schemas.microsoft.com/office/drawing/2014/main" id="{71D9F88A-373C-401E-844F-794D910F4C49}"/>
            </a:ext>
          </a:extLst>
        </xdr:cNvPr>
        <xdr:cNvSpPr txBox="1"/>
      </xdr:nvSpPr>
      <xdr:spPr>
        <a:xfrm>
          <a:off x="18496495" y="6830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128312</xdr:rowOff>
    </xdr:from>
    <xdr:ext cx="599010" cy="259045"/>
    <xdr:sp macro="" textlink="">
      <xdr:nvSpPr>
        <xdr:cNvPr id="606" name="n_2aveValue【一般廃棄物処理施設】&#10;一人当たり有形固定資産（償却資産）額">
          <a:extLst>
            <a:ext uri="{FF2B5EF4-FFF2-40B4-BE49-F238E27FC236}">
              <a16:creationId xmlns:a16="http://schemas.microsoft.com/office/drawing/2014/main" id="{70113057-9CEF-4D59-9CF6-DF6D6F016E6A}"/>
            </a:ext>
          </a:extLst>
        </xdr:cNvPr>
        <xdr:cNvSpPr txBox="1"/>
      </xdr:nvSpPr>
      <xdr:spPr>
        <a:xfrm>
          <a:off x="17734495" y="6833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150837</xdr:rowOff>
    </xdr:from>
    <xdr:ext cx="534377" cy="259045"/>
    <xdr:sp macro="" textlink="">
      <xdr:nvSpPr>
        <xdr:cNvPr id="607" name="n_3aveValue【一般廃棄物処理施設】&#10;一人当たり有形固定資産（償却資産）額">
          <a:extLst>
            <a:ext uri="{FF2B5EF4-FFF2-40B4-BE49-F238E27FC236}">
              <a16:creationId xmlns:a16="http://schemas.microsoft.com/office/drawing/2014/main" id="{4CA657BE-FB05-429F-9C04-4E32150FF1F6}"/>
            </a:ext>
          </a:extLst>
        </xdr:cNvPr>
        <xdr:cNvSpPr txBox="1"/>
      </xdr:nvSpPr>
      <xdr:spPr>
        <a:xfrm>
          <a:off x="16969251" y="6856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13075</xdr:rowOff>
    </xdr:from>
    <xdr:ext cx="534377" cy="259045"/>
    <xdr:sp macro="" textlink="">
      <xdr:nvSpPr>
        <xdr:cNvPr id="608" name="n_4aveValue【一般廃棄物処理施設】&#10;一人当たり有形固定資産（償却資産）額">
          <a:extLst>
            <a:ext uri="{FF2B5EF4-FFF2-40B4-BE49-F238E27FC236}">
              <a16:creationId xmlns:a16="http://schemas.microsoft.com/office/drawing/2014/main" id="{355C4BC5-BDB5-4C70-9842-E925321B3557}"/>
            </a:ext>
          </a:extLst>
        </xdr:cNvPr>
        <xdr:cNvSpPr txBox="1"/>
      </xdr:nvSpPr>
      <xdr:spPr>
        <a:xfrm>
          <a:off x="16194551" y="688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112196</xdr:rowOff>
    </xdr:from>
    <xdr:ext cx="599010" cy="259045"/>
    <xdr:sp macro="" textlink="">
      <xdr:nvSpPr>
        <xdr:cNvPr id="609" name="n_1mainValue【一般廃棄物処理施設】&#10;一人当たり有形固定資産（償却資産）額">
          <a:extLst>
            <a:ext uri="{FF2B5EF4-FFF2-40B4-BE49-F238E27FC236}">
              <a16:creationId xmlns:a16="http://schemas.microsoft.com/office/drawing/2014/main" id="{3020B81E-BD6E-461F-8B2B-F25CD5A8C250}"/>
            </a:ext>
          </a:extLst>
        </xdr:cNvPr>
        <xdr:cNvSpPr txBox="1"/>
      </xdr:nvSpPr>
      <xdr:spPr>
        <a:xfrm>
          <a:off x="18496495" y="6314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121669</xdr:rowOff>
    </xdr:from>
    <xdr:ext cx="599010" cy="259045"/>
    <xdr:sp macro="" textlink="">
      <xdr:nvSpPr>
        <xdr:cNvPr id="610" name="n_2mainValue【一般廃棄物処理施設】&#10;一人当たり有形固定資産（償却資産）額">
          <a:extLst>
            <a:ext uri="{FF2B5EF4-FFF2-40B4-BE49-F238E27FC236}">
              <a16:creationId xmlns:a16="http://schemas.microsoft.com/office/drawing/2014/main" id="{BA8A548E-CD28-4DFC-8F7F-370C7512DC24}"/>
            </a:ext>
          </a:extLst>
        </xdr:cNvPr>
        <xdr:cNvSpPr txBox="1"/>
      </xdr:nvSpPr>
      <xdr:spPr>
        <a:xfrm>
          <a:off x="17734495" y="6324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106079</xdr:rowOff>
    </xdr:from>
    <xdr:ext cx="599010" cy="259045"/>
    <xdr:sp macro="" textlink="">
      <xdr:nvSpPr>
        <xdr:cNvPr id="611" name="n_3mainValue【一般廃棄物処理施設】&#10;一人当たり有形固定資産（償却資産）額">
          <a:extLst>
            <a:ext uri="{FF2B5EF4-FFF2-40B4-BE49-F238E27FC236}">
              <a16:creationId xmlns:a16="http://schemas.microsoft.com/office/drawing/2014/main" id="{B9A1B0E8-3AAB-4508-A380-1FFC8CE7D301}"/>
            </a:ext>
          </a:extLst>
        </xdr:cNvPr>
        <xdr:cNvSpPr txBox="1"/>
      </xdr:nvSpPr>
      <xdr:spPr>
        <a:xfrm>
          <a:off x="16936935" y="647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141911</xdr:rowOff>
    </xdr:from>
    <xdr:ext cx="599010" cy="259045"/>
    <xdr:sp macro="" textlink="">
      <xdr:nvSpPr>
        <xdr:cNvPr id="612" name="n_4mainValue【一般廃棄物処理施設】&#10;一人当たり有形固定資産（償却資産）額">
          <a:extLst>
            <a:ext uri="{FF2B5EF4-FFF2-40B4-BE49-F238E27FC236}">
              <a16:creationId xmlns:a16="http://schemas.microsoft.com/office/drawing/2014/main" id="{F93F5823-CC6E-4531-9F9C-9892639EFA4A}"/>
            </a:ext>
          </a:extLst>
        </xdr:cNvPr>
        <xdr:cNvSpPr txBox="1"/>
      </xdr:nvSpPr>
      <xdr:spPr>
        <a:xfrm>
          <a:off x="16162235" y="6344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3" name="正方形/長方形 612">
          <a:extLst>
            <a:ext uri="{FF2B5EF4-FFF2-40B4-BE49-F238E27FC236}">
              <a16:creationId xmlns:a16="http://schemas.microsoft.com/office/drawing/2014/main" id="{FB980C41-59EB-45D1-BE8E-E6667CD81D34}"/>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4" name="正方形/長方形 613">
          <a:extLst>
            <a:ext uri="{FF2B5EF4-FFF2-40B4-BE49-F238E27FC236}">
              <a16:creationId xmlns:a16="http://schemas.microsoft.com/office/drawing/2014/main" id="{808EB53A-7F13-449F-AC74-C7BCC343051B}"/>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5" name="正方形/長方形 614">
          <a:extLst>
            <a:ext uri="{FF2B5EF4-FFF2-40B4-BE49-F238E27FC236}">
              <a16:creationId xmlns:a16="http://schemas.microsoft.com/office/drawing/2014/main" id="{5BA0AEAE-C26C-447E-A462-6D6414D7E47A}"/>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6" name="正方形/長方形 615">
          <a:extLst>
            <a:ext uri="{FF2B5EF4-FFF2-40B4-BE49-F238E27FC236}">
              <a16:creationId xmlns:a16="http://schemas.microsoft.com/office/drawing/2014/main" id="{34B26FC6-83DE-4966-BCE2-5612E3CABF2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7" name="正方形/長方形 616">
          <a:extLst>
            <a:ext uri="{FF2B5EF4-FFF2-40B4-BE49-F238E27FC236}">
              <a16:creationId xmlns:a16="http://schemas.microsoft.com/office/drawing/2014/main" id="{8DA8984C-54B9-48F5-B3D6-671DC056CBAB}"/>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8" name="正方形/長方形 617">
          <a:extLst>
            <a:ext uri="{FF2B5EF4-FFF2-40B4-BE49-F238E27FC236}">
              <a16:creationId xmlns:a16="http://schemas.microsoft.com/office/drawing/2014/main" id="{45A5B041-ED09-4C4E-B567-88694CE2B6F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9" name="正方形/長方形 618">
          <a:extLst>
            <a:ext uri="{FF2B5EF4-FFF2-40B4-BE49-F238E27FC236}">
              <a16:creationId xmlns:a16="http://schemas.microsoft.com/office/drawing/2014/main" id="{589774E7-29A6-4258-B0EE-84777E6DA5AB}"/>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0" name="正方形/長方形 619">
          <a:extLst>
            <a:ext uri="{FF2B5EF4-FFF2-40B4-BE49-F238E27FC236}">
              <a16:creationId xmlns:a16="http://schemas.microsoft.com/office/drawing/2014/main" id="{B9C5E08C-E9AC-472A-97AD-ADA03E6D3BC5}"/>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1" name="テキスト ボックス 620">
          <a:extLst>
            <a:ext uri="{FF2B5EF4-FFF2-40B4-BE49-F238E27FC236}">
              <a16:creationId xmlns:a16="http://schemas.microsoft.com/office/drawing/2014/main" id="{241C6E74-86C6-49A8-A6A0-1DD3F1CD884B}"/>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2" name="直線コネクタ 621">
          <a:extLst>
            <a:ext uri="{FF2B5EF4-FFF2-40B4-BE49-F238E27FC236}">
              <a16:creationId xmlns:a16="http://schemas.microsoft.com/office/drawing/2014/main" id="{ED19DBF2-8E7F-4D6E-AF31-E37EDD8B515E}"/>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3" name="テキスト ボックス 622">
          <a:extLst>
            <a:ext uri="{FF2B5EF4-FFF2-40B4-BE49-F238E27FC236}">
              <a16:creationId xmlns:a16="http://schemas.microsoft.com/office/drawing/2014/main" id="{8F5584CA-57BF-4F62-B723-79697DF51179}"/>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4" name="直線コネクタ 623">
          <a:extLst>
            <a:ext uri="{FF2B5EF4-FFF2-40B4-BE49-F238E27FC236}">
              <a16:creationId xmlns:a16="http://schemas.microsoft.com/office/drawing/2014/main" id="{C5F879C2-7F07-4542-9659-FD6F9D92F3CE}"/>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5" name="テキスト ボックス 624">
          <a:extLst>
            <a:ext uri="{FF2B5EF4-FFF2-40B4-BE49-F238E27FC236}">
              <a16:creationId xmlns:a16="http://schemas.microsoft.com/office/drawing/2014/main" id="{C01320B2-F550-484B-B879-01155378168A}"/>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6" name="直線コネクタ 625">
          <a:extLst>
            <a:ext uri="{FF2B5EF4-FFF2-40B4-BE49-F238E27FC236}">
              <a16:creationId xmlns:a16="http://schemas.microsoft.com/office/drawing/2014/main" id="{AC5C84D2-4D98-4D09-8D51-7EBA9F341C5E}"/>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7" name="テキスト ボックス 626">
          <a:extLst>
            <a:ext uri="{FF2B5EF4-FFF2-40B4-BE49-F238E27FC236}">
              <a16:creationId xmlns:a16="http://schemas.microsoft.com/office/drawing/2014/main" id="{D5959C93-FB13-49FF-BD88-DA7D0DFCD76E}"/>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8" name="直線コネクタ 627">
          <a:extLst>
            <a:ext uri="{FF2B5EF4-FFF2-40B4-BE49-F238E27FC236}">
              <a16:creationId xmlns:a16="http://schemas.microsoft.com/office/drawing/2014/main" id="{3C0EF10C-E9D3-4372-B6CE-A3A009A19C8D}"/>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9" name="テキスト ボックス 628">
          <a:extLst>
            <a:ext uri="{FF2B5EF4-FFF2-40B4-BE49-F238E27FC236}">
              <a16:creationId xmlns:a16="http://schemas.microsoft.com/office/drawing/2014/main" id="{719C63AA-C0C5-41C0-A91D-FF921B538FDF}"/>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30" name="直線コネクタ 629">
          <a:extLst>
            <a:ext uri="{FF2B5EF4-FFF2-40B4-BE49-F238E27FC236}">
              <a16:creationId xmlns:a16="http://schemas.microsoft.com/office/drawing/2014/main" id="{1B396685-63F3-4A6E-8B6A-EC11F24E6D79}"/>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1" name="テキスト ボックス 630">
          <a:extLst>
            <a:ext uri="{FF2B5EF4-FFF2-40B4-BE49-F238E27FC236}">
              <a16:creationId xmlns:a16="http://schemas.microsoft.com/office/drawing/2014/main" id="{CFD4092E-796E-465F-93EF-675A46ABD492}"/>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2" name="直線コネクタ 631">
          <a:extLst>
            <a:ext uri="{FF2B5EF4-FFF2-40B4-BE49-F238E27FC236}">
              <a16:creationId xmlns:a16="http://schemas.microsoft.com/office/drawing/2014/main" id="{7E55C3CE-8A45-4224-AB05-837F177B7609}"/>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3" name="テキスト ボックス 632">
          <a:extLst>
            <a:ext uri="{FF2B5EF4-FFF2-40B4-BE49-F238E27FC236}">
              <a16:creationId xmlns:a16="http://schemas.microsoft.com/office/drawing/2014/main" id="{41B09ADA-03E9-49AF-AB2C-DB33508449A4}"/>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4" name="直線コネクタ 633">
          <a:extLst>
            <a:ext uri="{FF2B5EF4-FFF2-40B4-BE49-F238E27FC236}">
              <a16:creationId xmlns:a16="http://schemas.microsoft.com/office/drawing/2014/main" id="{F2815191-4594-4136-AE73-1A7A9786C0E0}"/>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5" name="テキスト ボックス 634">
          <a:extLst>
            <a:ext uri="{FF2B5EF4-FFF2-40B4-BE49-F238E27FC236}">
              <a16:creationId xmlns:a16="http://schemas.microsoft.com/office/drawing/2014/main" id="{D15B7706-DE8E-4BE4-9EA8-D456BDF38784}"/>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6" name="直線コネクタ 635">
          <a:extLst>
            <a:ext uri="{FF2B5EF4-FFF2-40B4-BE49-F238E27FC236}">
              <a16:creationId xmlns:a16="http://schemas.microsoft.com/office/drawing/2014/main" id="{43B0D722-1955-4172-BA46-529AEAF10749}"/>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7" name="【保健センター・保健所】&#10;有形固定資産減価償却率グラフ枠">
          <a:extLst>
            <a:ext uri="{FF2B5EF4-FFF2-40B4-BE49-F238E27FC236}">
              <a16:creationId xmlns:a16="http://schemas.microsoft.com/office/drawing/2014/main" id="{7B7C88F2-775F-4CF5-9218-1E282BA3E64E}"/>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40822</xdr:rowOff>
    </xdr:to>
    <xdr:cxnSp macro="">
      <xdr:nvCxnSpPr>
        <xdr:cNvPr id="638" name="直線コネクタ 637">
          <a:extLst>
            <a:ext uri="{FF2B5EF4-FFF2-40B4-BE49-F238E27FC236}">
              <a16:creationId xmlns:a16="http://schemas.microsoft.com/office/drawing/2014/main" id="{8580BD5E-D2A5-4D9F-8392-F7B6D9D07781}"/>
            </a:ext>
          </a:extLst>
        </xdr:cNvPr>
        <xdr:cNvCxnSpPr/>
      </xdr:nvCxnSpPr>
      <xdr:spPr>
        <a:xfrm flipV="1">
          <a:off x="14375764" y="9261022"/>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44649</xdr:rowOff>
    </xdr:from>
    <xdr:ext cx="405111" cy="259045"/>
    <xdr:sp macro="" textlink="">
      <xdr:nvSpPr>
        <xdr:cNvPr id="639" name="【保健センター・保健所】&#10;有形固定資産減価償却率最小値テキスト">
          <a:extLst>
            <a:ext uri="{FF2B5EF4-FFF2-40B4-BE49-F238E27FC236}">
              <a16:creationId xmlns:a16="http://schemas.microsoft.com/office/drawing/2014/main" id="{8ACB79CA-D127-4DE5-B563-807DF6F3309E}"/>
            </a:ext>
          </a:extLst>
        </xdr:cNvPr>
        <xdr:cNvSpPr txBox="1"/>
      </xdr:nvSpPr>
      <xdr:spPr>
        <a:xfrm>
          <a:off x="14414500" y="10773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40822</xdr:rowOff>
    </xdr:from>
    <xdr:to>
      <xdr:col>86</xdr:col>
      <xdr:colOff>25400</xdr:colOff>
      <xdr:row>64</xdr:row>
      <xdr:rowOff>40822</xdr:rowOff>
    </xdr:to>
    <xdr:cxnSp macro="">
      <xdr:nvCxnSpPr>
        <xdr:cNvPr id="640" name="直線コネクタ 639">
          <a:extLst>
            <a:ext uri="{FF2B5EF4-FFF2-40B4-BE49-F238E27FC236}">
              <a16:creationId xmlns:a16="http://schemas.microsoft.com/office/drawing/2014/main" id="{8448023B-8ADF-4052-8617-52DC6562C501}"/>
            </a:ext>
          </a:extLst>
        </xdr:cNvPr>
        <xdr:cNvCxnSpPr/>
      </xdr:nvCxnSpPr>
      <xdr:spPr>
        <a:xfrm>
          <a:off x="14287500" y="107697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641" name="【保健センター・保健所】&#10;有形固定資産減価償却率最大値テキスト">
          <a:extLst>
            <a:ext uri="{FF2B5EF4-FFF2-40B4-BE49-F238E27FC236}">
              <a16:creationId xmlns:a16="http://schemas.microsoft.com/office/drawing/2014/main" id="{F2B37803-BA1F-43AC-B433-DF70E43824E8}"/>
            </a:ext>
          </a:extLst>
        </xdr:cNvPr>
        <xdr:cNvSpPr txBox="1"/>
      </xdr:nvSpPr>
      <xdr:spPr>
        <a:xfrm>
          <a:off x="14414500" y="90438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642" name="直線コネクタ 641">
          <a:extLst>
            <a:ext uri="{FF2B5EF4-FFF2-40B4-BE49-F238E27FC236}">
              <a16:creationId xmlns:a16="http://schemas.microsoft.com/office/drawing/2014/main" id="{122018A0-EE3F-4D53-9D31-0C8DA4116C6E}"/>
            </a:ext>
          </a:extLst>
        </xdr:cNvPr>
        <xdr:cNvCxnSpPr/>
      </xdr:nvCxnSpPr>
      <xdr:spPr>
        <a:xfrm>
          <a:off x="14287500" y="92610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167657</xdr:rowOff>
    </xdr:from>
    <xdr:ext cx="405111" cy="259045"/>
    <xdr:sp macro="" textlink="">
      <xdr:nvSpPr>
        <xdr:cNvPr id="643" name="【保健センター・保健所】&#10;有形固定資産減価償却率平均値テキスト">
          <a:extLst>
            <a:ext uri="{FF2B5EF4-FFF2-40B4-BE49-F238E27FC236}">
              <a16:creationId xmlns:a16="http://schemas.microsoft.com/office/drawing/2014/main" id="{2956FFA2-C910-489D-BA05-FC0CCD4EDA40}"/>
            </a:ext>
          </a:extLst>
        </xdr:cNvPr>
        <xdr:cNvSpPr txBox="1"/>
      </xdr:nvSpPr>
      <xdr:spPr>
        <a:xfrm>
          <a:off x="14414500" y="100584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17780</xdr:rowOff>
    </xdr:from>
    <xdr:to>
      <xdr:col>85</xdr:col>
      <xdr:colOff>177800</xdr:colOff>
      <xdr:row>60</xdr:row>
      <xdr:rowOff>119380</xdr:rowOff>
    </xdr:to>
    <xdr:sp macro="" textlink="">
      <xdr:nvSpPr>
        <xdr:cNvPr id="644" name="フローチャート: 判断 643">
          <a:extLst>
            <a:ext uri="{FF2B5EF4-FFF2-40B4-BE49-F238E27FC236}">
              <a16:creationId xmlns:a16="http://schemas.microsoft.com/office/drawing/2014/main" id="{7AD545CA-0B99-439D-91B8-0D0E807AC0FA}"/>
            </a:ext>
          </a:extLst>
        </xdr:cNvPr>
        <xdr:cNvSpPr/>
      </xdr:nvSpPr>
      <xdr:spPr>
        <a:xfrm>
          <a:off x="14325600" y="1007618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17780</xdr:rowOff>
    </xdr:from>
    <xdr:to>
      <xdr:col>81</xdr:col>
      <xdr:colOff>101600</xdr:colOff>
      <xdr:row>60</xdr:row>
      <xdr:rowOff>119380</xdr:rowOff>
    </xdr:to>
    <xdr:sp macro="" textlink="">
      <xdr:nvSpPr>
        <xdr:cNvPr id="645" name="フローチャート: 判断 644">
          <a:extLst>
            <a:ext uri="{FF2B5EF4-FFF2-40B4-BE49-F238E27FC236}">
              <a16:creationId xmlns:a16="http://schemas.microsoft.com/office/drawing/2014/main" id="{2D993B73-9FC9-44B8-8309-03E69752C986}"/>
            </a:ext>
          </a:extLst>
        </xdr:cNvPr>
        <xdr:cNvSpPr/>
      </xdr:nvSpPr>
      <xdr:spPr>
        <a:xfrm>
          <a:off x="1357884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145143</xdr:rowOff>
    </xdr:from>
    <xdr:to>
      <xdr:col>76</xdr:col>
      <xdr:colOff>165100</xdr:colOff>
      <xdr:row>60</xdr:row>
      <xdr:rowOff>75293</xdr:rowOff>
    </xdr:to>
    <xdr:sp macro="" textlink="">
      <xdr:nvSpPr>
        <xdr:cNvPr id="646" name="フローチャート: 判断 645">
          <a:extLst>
            <a:ext uri="{FF2B5EF4-FFF2-40B4-BE49-F238E27FC236}">
              <a16:creationId xmlns:a16="http://schemas.microsoft.com/office/drawing/2014/main" id="{2458CBEC-83B0-44AF-9C49-3F861F13C29F}"/>
            </a:ext>
          </a:extLst>
        </xdr:cNvPr>
        <xdr:cNvSpPr/>
      </xdr:nvSpPr>
      <xdr:spPr>
        <a:xfrm>
          <a:off x="12804140" y="100359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105954</xdr:rowOff>
    </xdr:from>
    <xdr:to>
      <xdr:col>72</xdr:col>
      <xdr:colOff>38100</xdr:colOff>
      <xdr:row>60</xdr:row>
      <xdr:rowOff>36104</xdr:rowOff>
    </xdr:to>
    <xdr:sp macro="" textlink="">
      <xdr:nvSpPr>
        <xdr:cNvPr id="647" name="フローチャート: 判断 646">
          <a:extLst>
            <a:ext uri="{FF2B5EF4-FFF2-40B4-BE49-F238E27FC236}">
              <a16:creationId xmlns:a16="http://schemas.microsoft.com/office/drawing/2014/main" id="{F61CDECC-1B9C-4493-967C-D062ECAD5C78}"/>
            </a:ext>
          </a:extLst>
        </xdr:cNvPr>
        <xdr:cNvSpPr/>
      </xdr:nvSpPr>
      <xdr:spPr>
        <a:xfrm>
          <a:off x="12029440" y="999671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92891</xdr:rowOff>
    </xdr:from>
    <xdr:to>
      <xdr:col>67</xdr:col>
      <xdr:colOff>101600</xdr:colOff>
      <xdr:row>60</xdr:row>
      <xdr:rowOff>23041</xdr:rowOff>
    </xdr:to>
    <xdr:sp macro="" textlink="">
      <xdr:nvSpPr>
        <xdr:cNvPr id="648" name="フローチャート: 判断 647">
          <a:extLst>
            <a:ext uri="{FF2B5EF4-FFF2-40B4-BE49-F238E27FC236}">
              <a16:creationId xmlns:a16="http://schemas.microsoft.com/office/drawing/2014/main" id="{6D57E453-BA51-442A-B1F4-9AF2FA7739CE}"/>
            </a:ext>
          </a:extLst>
        </xdr:cNvPr>
        <xdr:cNvSpPr/>
      </xdr:nvSpPr>
      <xdr:spPr>
        <a:xfrm>
          <a:off x="11231880" y="99836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729E0076-E172-4339-BA92-F09A45317178}"/>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33C775F5-6B99-4F6A-BAD3-C95B78A04A92}"/>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4648D1B4-793E-4BCF-B4D9-7DD5888DEF51}"/>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5A82FD84-9D5E-41B5-93B4-1649B889F2A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3" name="テキスト ボックス 652">
          <a:extLst>
            <a:ext uri="{FF2B5EF4-FFF2-40B4-BE49-F238E27FC236}">
              <a16:creationId xmlns:a16="http://schemas.microsoft.com/office/drawing/2014/main" id="{6303A1EC-D57F-4388-ACF7-6D13DF737B4A}"/>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9616</xdr:rowOff>
    </xdr:from>
    <xdr:to>
      <xdr:col>85</xdr:col>
      <xdr:colOff>177800</xdr:colOff>
      <xdr:row>60</xdr:row>
      <xdr:rowOff>111216</xdr:rowOff>
    </xdr:to>
    <xdr:sp macro="" textlink="">
      <xdr:nvSpPr>
        <xdr:cNvPr id="654" name="楕円 653">
          <a:extLst>
            <a:ext uri="{FF2B5EF4-FFF2-40B4-BE49-F238E27FC236}">
              <a16:creationId xmlns:a16="http://schemas.microsoft.com/office/drawing/2014/main" id="{DE44AF6F-24D9-42C5-BE70-148BD9497AFB}"/>
            </a:ext>
          </a:extLst>
        </xdr:cNvPr>
        <xdr:cNvSpPr/>
      </xdr:nvSpPr>
      <xdr:spPr>
        <a:xfrm>
          <a:off x="14325600" y="10068016"/>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32493</xdr:rowOff>
    </xdr:from>
    <xdr:ext cx="405111" cy="259045"/>
    <xdr:sp macro="" textlink="">
      <xdr:nvSpPr>
        <xdr:cNvPr id="655" name="【保健センター・保健所】&#10;有形固定資産減価償却率該当値テキスト">
          <a:extLst>
            <a:ext uri="{FF2B5EF4-FFF2-40B4-BE49-F238E27FC236}">
              <a16:creationId xmlns:a16="http://schemas.microsoft.com/office/drawing/2014/main" id="{ACE74B85-024C-41C5-A3D2-40A053B33203}"/>
            </a:ext>
          </a:extLst>
        </xdr:cNvPr>
        <xdr:cNvSpPr txBox="1"/>
      </xdr:nvSpPr>
      <xdr:spPr>
        <a:xfrm>
          <a:off x="14414500" y="992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150041</xdr:rowOff>
    </xdr:from>
    <xdr:to>
      <xdr:col>81</xdr:col>
      <xdr:colOff>101600</xdr:colOff>
      <xdr:row>60</xdr:row>
      <xdr:rowOff>80191</xdr:rowOff>
    </xdr:to>
    <xdr:sp macro="" textlink="">
      <xdr:nvSpPr>
        <xdr:cNvPr id="656" name="楕円 655">
          <a:extLst>
            <a:ext uri="{FF2B5EF4-FFF2-40B4-BE49-F238E27FC236}">
              <a16:creationId xmlns:a16="http://schemas.microsoft.com/office/drawing/2014/main" id="{AFCEC3E6-85B7-4A8B-8E4A-3DCBF7C9F0C1}"/>
            </a:ext>
          </a:extLst>
        </xdr:cNvPr>
        <xdr:cNvSpPr/>
      </xdr:nvSpPr>
      <xdr:spPr>
        <a:xfrm>
          <a:off x="13578840" y="100408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29391</xdr:rowOff>
    </xdr:from>
    <xdr:to>
      <xdr:col>85</xdr:col>
      <xdr:colOff>127000</xdr:colOff>
      <xdr:row>60</xdr:row>
      <xdr:rowOff>60416</xdr:rowOff>
    </xdr:to>
    <xdr:cxnSp macro="">
      <xdr:nvCxnSpPr>
        <xdr:cNvPr id="657" name="直線コネクタ 656">
          <a:extLst>
            <a:ext uri="{FF2B5EF4-FFF2-40B4-BE49-F238E27FC236}">
              <a16:creationId xmlns:a16="http://schemas.microsoft.com/office/drawing/2014/main" id="{DFC8073A-8400-40A1-B6D9-F90A2B3A0A02}"/>
            </a:ext>
          </a:extLst>
        </xdr:cNvPr>
        <xdr:cNvCxnSpPr/>
      </xdr:nvCxnSpPr>
      <xdr:spPr>
        <a:xfrm>
          <a:off x="13629640" y="10087791"/>
          <a:ext cx="74676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117384</xdr:rowOff>
    </xdr:from>
    <xdr:to>
      <xdr:col>76</xdr:col>
      <xdr:colOff>165100</xdr:colOff>
      <xdr:row>60</xdr:row>
      <xdr:rowOff>47534</xdr:rowOff>
    </xdr:to>
    <xdr:sp macro="" textlink="">
      <xdr:nvSpPr>
        <xdr:cNvPr id="658" name="楕円 657">
          <a:extLst>
            <a:ext uri="{FF2B5EF4-FFF2-40B4-BE49-F238E27FC236}">
              <a16:creationId xmlns:a16="http://schemas.microsoft.com/office/drawing/2014/main" id="{CC82FF69-58EA-4B8A-A1E1-0DE548C9E6A6}"/>
            </a:ext>
          </a:extLst>
        </xdr:cNvPr>
        <xdr:cNvSpPr/>
      </xdr:nvSpPr>
      <xdr:spPr>
        <a:xfrm>
          <a:off x="12804140" y="100081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168184</xdr:rowOff>
    </xdr:from>
    <xdr:to>
      <xdr:col>81</xdr:col>
      <xdr:colOff>50800</xdr:colOff>
      <xdr:row>60</xdr:row>
      <xdr:rowOff>29391</xdr:rowOff>
    </xdr:to>
    <xdr:cxnSp macro="">
      <xdr:nvCxnSpPr>
        <xdr:cNvPr id="659" name="直線コネクタ 658">
          <a:extLst>
            <a:ext uri="{FF2B5EF4-FFF2-40B4-BE49-F238E27FC236}">
              <a16:creationId xmlns:a16="http://schemas.microsoft.com/office/drawing/2014/main" id="{9D965679-3E67-4C59-8A6E-4506F4A2338F}"/>
            </a:ext>
          </a:extLst>
        </xdr:cNvPr>
        <xdr:cNvCxnSpPr/>
      </xdr:nvCxnSpPr>
      <xdr:spPr>
        <a:xfrm>
          <a:off x="12854940" y="10058944"/>
          <a:ext cx="774700" cy="2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84727</xdr:rowOff>
    </xdr:from>
    <xdr:to>
      <xdr:col>72</xdr:col>
      <xdr:colOff>38100</xdr:colOff>
      <xdr:row>60</xdr:row>
      <xdr:rowOff>14877</xdr:rowOff>
    </xdr:to>
    <xdr:sp macro="" textlink="">
      <xdr:nvSpPr>
        <xdr:cNvPr id="660" name="楕円 659">
          <a:extLst>
            <a:ext uri="{FF2B5EF4-FFF2-40B4-BE49-F238E27FC236}">
              <a16:creationId xmlns:a16="http://schemas.microsoft.com/office/drawing/2014/main" id="{A1824E5A-5E5A-4F00-8EC3-FA861D251E6F}"/>
            </a:ext>
          </a:extLst>
        </xdr:cNvPr>
        <xdr:cNvSpPr/>
      </xdr:nvSpPr>
      <xdr:spPr>
        <a:xfrm>
          <a:off x="12029440" y="997548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135527</xdr:rowOff>
    </xdr:from>
    <xdr:to>
      <xdr:col>76</xdr:col>
      <xdr:colOff>114300</xdr:colOff>
      <xdr:row>59</xdr:row>
      <xdr:rowOff>168184</xdr:rowOff>
    </xdr:to>
    <xdr:cxnSp macro="">
      <xdr:nvCxnSpPr>
        <xdr:cNvPr id="661" name="直線コネクタ 660">
          <a:extLst>
            <a:ext uri="{FF2B5EF4-FFF2-40B4-BE49-F238E27FC236}">
              <a16:creationId xmlns:a16="http://schemas.microsoft.com/office/drawing/2014/main" id="{A47D6793-A8E4-49E1-8285-378F270A48DD}"/>
            </a:ext>
          </a:extLst>
        </xdr:cNvPr>
        <xdr:cNvCxnSpPr/>
      </xdr:nvCxnSpPr>
      <xdr:spPr>
        <a:xfrm>
          <a:off x="12072620" y="10026287"/>
          <a:ext cx="7823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55335</xdr:rowOff>
    </xdr:from>
    <xdr:to>
      <xdr:col>67</xdr:col>
      <xdr:colOff>101600</xdr:colOff>
      <xdr:row>59</xdr:row>
      <xdr:rowOff>156935</xdr:rowOff>
    </xdr:to>
    <xdr:sp macro="" textlink="">
      <xdr:nvSpPr>
        <xdr:cNvPr id="662" name="楕円 661">
          <a:extLst>
            <a:ext uri="{FF2B5EF4-FFF2-40B4-BE49-F238E27FC236}">
              <a16:creationId xmlns:a16="http://schemas.microsoft.com/office/drawing/2014/main" id="{725E6867-1452-4FE3-99D9-49A29633C044}"/>
            </a:ext>
          </a:extLst>
        </xdr:cNvPr>
        <xdr:cNvSpPr/>
      </xdr:nvSpPr>
      <xdr:spPr>
        <a:xfrm>
          <a:off x="11231880" y="994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106135</xdr:rowOff>
    </xdr:from>
    <xdr:to>
      <xdr:col>71</xdr:col>
      <xdr:colOff>177800</xdr:colOff>
      <xdr:row>59</xdr:row>
      <xdr:rowOff>135527</xdr:rowOff>
    </xdr:to>
    <xdr:cxnSp macro="">
      <xdr:nvCxnSpPr>
        <xdr:cNvPr id="663" name="直線コネクタ 662">
          <a:extLst>
            <a:ext uri="{FF2B5EF4-FFF2-40B4-BE49-F238E27FC236}">
              <a16:creationId xmlns:a16="http://schemas.microsoft.com/office/drawing/2014/main" id="{3EA13136-09FC-4BE7-8AA9-7F75577262A2}"/>
            </a:ext>
          </a:extLst>
        </xdr:cNvPr>
        <xdr:cNvCxnSpPr/>
      </xdr:nvCxnSpPr>
      <xdr:spPr>
        <a:xfrm>
          <a:off x="11282680" y="9996895"/>
          <a:ext cx="78994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110507</xdr:rowOff>
    </xdr:from>
    <xdr:ext cx="405111" cy="259045"/>
    <xdr:sp macro="" textlink="">
      <xdr:nvSpPr>
        <xdr:cNvPr id="664" name="n_1aveValue【保健センター・保健所】&#10;有形固定資産減価償却率">
          <a:extLst>
            <a:ext uri="{FF2B5EF4-FFF2-40B4-BE49-F238E27FC236}">
              <a16:creationId xmlns:a16="http://schemas.microsoft.com/office/drawing/2014/main" id="{18DF0D27-AD03-479B-81DC-732B2554107F}"/>
            </a:ext>
          </a:extLst>
        </xdr:cNvPr>
        <xdr:cNvSpPr txBox="1"/>
      </xdr:nvSpPr>
      <xdr:spPr>
        <a:xfrm>
          <a:off x="13437244" y="1016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66420</xdr:rowOff>
    </xdr:from>
    <xdr:ext cx="405111" cy="259045"/>
    <xdr:sp macro="" textlink="">
      <xdr:nvSpPr>
        <xdr:cNvPr id="665" name="n_2aveValue【保健センター・保健所】&#10;有形固定資産減価償却率">
          <a:extLst>
            <a:ext uri="{FF2B5EF4-FFF2-40B4-BE49-F238E27FC236}">
              <a16:creationId xmlns:a16="http://schemas.microsoft.com/office/drawing/2014/main" id="{E257DEDA-1D6C-4E44-BDC0-A8717B6DAEBB}"/>
            </a:ext>
          </a:extLst>
        </xdr:cNvPr>
        <xdr:cNvSpPr txBox="1"/>
      </xdr:nvSpPr>
      <xdr:spPr>
        <a:xfrm>
          <a:off x="12675244" y="10124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27231</xdr:rowOff>
    </xdr:from>
    <xdr:ext cx="405111" cy="259045"/>
    <xdr:sp macro="" textlink="">
      <xdr:nvSpPr>
        <xdr:cNvPr id="666" name="n_3aveValue【保健センター・保健所】&#10;有形固定資産減価償却率">
          <a:extLst>
            <a:ext uri="{FF2B5EF4-FFF2-40B4-BE49-F238E27FC236}">
              <a16:creationId xmlns:a16="http://schemas.microsoft.com/office/drawing/2014/main" id="{867E0486-BA4D-4148-B715-B4D084FB7A19}"/>
            </a:ext>
          </a:extLst>
        </xdr:cNvPr>
        <xdr:cNvSpPr txBox="1"/>
      </xdr:nvSpPr>
      <xdr:spPr>
        <a:xfrm>
          <a:off x="11900544" y="10085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14168</xdr:rowOff>
    </xdr:from>
    <xdr:ext cx="405111" cy="259045"/>
    <xdr:sp macro="" textlink="">
      <xdr:nvSpPr>
        <xdr:cNvPr id="667" name="n_4aveValue【保健センター・保健所】&#10;有形固定資産減価償却率">
          <a:extLst>
            <a:ext uri="{FF2B5EF4-FFF2-40B4-BE49-F238E27FC236}">
              <a16:creationId xmlns:a16="http://schemas.microsoft.com/office/drawing/2014/main" id="{9A68D5F5-19B8-40FA-B6E1-776023EFF9FD}"/>
            </a:ext>
          </a:extLst>
        </xdr:cNvPr>
        <xdr:cNvSpPr txBox="1"/>
      </xdr:nvSpPr>
      <xdr:spPr>
        <a:xfrm>
          <a:off x="11102984" y="100725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96718</xdr:rowOff>
    </xdr:from>
    <xdr:ext cx="405111" cy="259045"/>
    <xdr:sp macro="" textlink="">
      <xdr:nvSpPr>
        <xdr:cNvPr id="668" name="n_1mainValue【保健センター・保健所】&#10;有形固定資産減価償却率">
          <a:extLst>
            <a:ext uri="{FF2B5EF4-FFF2-40B4-BE49-F238E27FC236}">
              <a16:creationId xmlns:a16="http://schemas.microsoft.com/office/drawing/2014/main" id="{672D4E56-2F9E-48DA-B294-E64E0AF74E6A}"/>
            </a:ext>
          </a:extLst>
        </xdr:cNvPr>
        <xdr:cNvSpPr txBox="1"/>
      </xdr:nvSpPr>
      <xdr:spPr>
        <a:xfrm>
          <a:off x="13437244" y="9819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64061</xdr:rowOff>
    </xdr:from>
    <xdr:ext cx="405111" cy="259045"/>
    <xdr:sp macro="" textlink="">
      <xdr:nvSpPr>
        <xdr:cNvPr id="669" name="n_2mainValue【保健センター・保健所】&#10;有形固定資産減価償却率">
          <a:extLst>
            <a:ext uri="{FF2B5EF4-FFF2-40B4-BE49-F238E27FC236}">
              <a16:creationId xmlns:a16="http://schemas.microsoft.com/office/drawing/2014/main" id="{A395CE0D-817B-43B3-A02A-B8B980E42A49}"/>
            </a:ext>
          </a:extLst>
        </xdr:cNvPr>
        <xdr:cNvSpPr txBox="1"/>
      </xdr:nvSpPr>
      <xdr:spPr>
        <a:xfrm>
          <a:off x="12675244" y="9787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31404</xdr:rowOff>
    </xdr:from>
    <xdr:ext cx="405111" cy="259045"/>
    <xdr:sp macro="" textlink="">
      <xdr:nvSpPr>
        <xdr:cNvPr id="670" name="n_3mainValue【保健センター・保健所】&#10;有形固定資産減価償却率">
          <a:extLst>
            <a:ext uri="{FF2B5EF4-FFF2-40B4-BE49-F238E27FC236}">
              <a16:creationId xmlns:a16="http://schemas.microsoft.com/office/drawing/2014/main" id="{2F1F8FA0-EB90-4E42-B6B1-819CF6A79ED2}"/>
            </a:ext>
          </a:extLst>
        </xdr:cNvPr>
        <xdr:cNvSpPr txBox="1"/>
      </xdr:nvSpPr>
      <xdr:spPr>
        <a:xfrm>
          <a:off x="11900544" y="9754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2012</xdr:rowOff>
    </xdr:from>
    <xdr:ext cx="405111" cy="259045"/>
    <xdr:sp macro="" textlink="">
      <xdr:nvSpPr>
        <xdr:cNvPr id="671" name="n_4mainValue【保健センター・保健所】&#10;有形固定資産減価償却率">
          <a:extLst>
            <a:ext uri="{FF2B5EF4-FFF2-40B4-BE49-F238E27FC236}">
              <a16:creationId xmlns:a16="http://schemas.microsoft.com/office/drawing/2014/main" id="{F239A83A-CC2C-41FE-95BC-5B5B80B920F2}"/>
            </a:ext>
          </a:extLst>
        </xdr:cNvPr>
        <xdr:cNvSpPr txBox="1"/>
      </xdr:nvSpPr>
      <xdr:spPr>
        <a:xfrm>
          <a:off x="11102984" y="972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2" name="正方形/長方形 671">
          <a:extLst>
            <a:ext uri="{FF2B5EF4-FFF2-40B4-BE49-F238E27FC236}">
              <a16:creationId xmlns:a16="http://schemas.microsoft.com/office/drawing/2014/main" id="{AE951561-4979-40E3-A58C-6CD4184F770F}"/>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3" name="正方形/長方形 672">
          <a:extLst>
            <a:ext uri="{FF2B5EF4-FFF2-40B4-BE49-F238E27FC236}">
              <a16:creationId xmlns:a16="http://schemas.microsoft.com/office/drawing/2014/main" id="{E1D7A172-F36A-42B7-90B6-89F1F4DAA1E5}"/>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4" name="正方形/長方形 673">
          <a:extLst>
            <a:ext uri="{FF2B5EF4-FFF2-40B4-BE49-F238E27FC236}">
              <a16:creationId xmlns:a16="http://schemas.microsoft.com/office/drawing/2014/main" id="{BF83255F-DF3F-4228-B69E-F86C532E4298}"/>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5" name="正方形/長方形 674">
          <a:extLst>
            <a:ext uri="{FF2B5EF4-FFF2-40B4-BE49-F238E27FC236}">
              <a16:creationId xmlns:a16="http://schemas.microsoft.com/office/drawing/2014/main" id="{39ED4CF3-F6E8-495A-B7E9-354D4D61337D}"/>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6" name="正方形/長方形 675">
          <a:extLst>
            <a:ext uri="{FF2B5EF4-FFF2-40B4-BE49-F238E27FC236}">
              <a16:creationId xmlns:a16="http://schemas.microsoft.com/office/drawing/2014/main" id="{50023E84-2F83-4DBE-9AC7-1941C4767E76}"/>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7" name="正方形/長方形 676">
          <a:extLst>
            <a:ext uri="{FF2B5EF4-FFF2-40B4-BE49-F238E27FC236}">
              <a16:creationId xmlns:a16="http://schemas.microsoft.com/office/drawing/2014/main" id="{EF0A63E3-E4A9-4259-9C19-3072411F4449}"/>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8" name="正方形/長方形 677">
          <a:extLst>
            <a:ext uri="{FF2B5EF4-FFF2-40B4-BE49-F238E27FC236}">
              <a16:creationId xmlns:a16="http://schemas.microsoft.com/office/drawing/2014/main" id="{601B8C4A-85A5-4555-B157-05D148480978}"/>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9" name="正方形/長方形 678">
          <a:extLst>
            <a:ext uri="{FF2B5EF4-FFF2-40B4-BE49-F238E27FC236}">
              <a16:creationId xmlns:a16="http://schemas.microsoft.com/office/drawing/2014/main" id="{7F2698F8-C001-46B7-85FD-C568211C35D2}"/>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0" name="テキスト ボックス 679">
          <a:extLst>
            <a:ext uri="{FF2B5EF4-FFF2-40B4-BE49-F238E27FC236}">
              <a16:creationId xmlns:a16="http://schemas.microsoft.com/office/drawing/2014/main" id="{8603BF21-9513-4295-A7A7-3CD4C38F1D52}"/>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1" name="直線コネクタ 680">
          <a:extLst>
            <a:ext uri="{FF2B5EF4-FFF2-40B4-BE49-F238E27FC236}">
              <a16:creationId xmlns:a16="http://schemas.microsoft.com/office/drawing/2014/main" id="{4261E1D4-5A82-4F8C-9516-C39A87E4E8E3}"/>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2" name="直線コネクタ 681">
          <a:extLst>
            <a:ext uri="{FF2B5EF4-FFF2-40B4-BE49-F238E27FC236}">
              <a16:creationId xmlns:a16="http://schemas.microsoft.com/office/drawing/2014/main" id="{42FE3CA1-D847-4A8F-B205-ED8832587B71}"/>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3" name="テキスト ボックス 682">
          <a:extLst>
            <a:ext uri="{FF2B5EF4-FFF2-40B4-BE49-F238E27FC236}">
              <a16:creationId xmlns:a16="http://schemas.microsoft.com/office/drawing/2014/main" id="{4CCD753C-67ED-403E-92CA-C3BCC17910CC}"/>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4" name="直線コネクタ 683">
          <a:extLst>
            <a:ext uri="{FF2B5EF4-FFF2-40B4-BE49-F238E27FC236}">
              <a16:creationId xmlns:a16="http://schemas.microsoft.com/office/drawing/2014/main" id="{00821B63-919E-41CA-84B2-585027AE68F6}"/>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5" name="テキスト ボックス 684">
          <a:extLst>
            <a:ext uri="{FF2B5EF4-FFF2-40B4-BE49-F238E27FC236}">
              <a16:creationId xmlns:a16="http://schemas.microsoft.com/office/drawing/2014/main" id="{54F99270-F32D-455C-ABFC-CB04BA5F8899}"/>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6" name="直線コネクタ 685">
          <a:extLst>
            <a:ext uri="{FF2B5EF4-FFF2-40B4-BE49-F238E27FC236}">
              <a16:creationId xmlns:a16="http://schemas.microsoft.com/office/drawing/2014/main" id="{F78A4E35-056D-4A7F-8B67-09568A979048}"/>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7" name="テキスト ボックス 686">
          <a:extLst>
            <a:ext uri="{FF2B5EF4-FFF2-40B4-BE49-F238E27FC236}">
              <a16:creationId xmlns:a16="http://schemas.microsoft.com/office/drawing/2014/main" id="{08AA7CAD-57DC-466D-9C78-4E8D5E5053A7}"/>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8" name="直線コネクタ 687">
          <a:extLst>
            <a:ext uri="{FF2B5EF4-FFF2-40B4-BE49-F238E27FC236}">
              <a16:creationId xmlns:a16="http://schemas.microsoft.com/office/drawing/2014/main" id="{839C3206-03CB-4A19-8E69-E43876CB60F8}"/>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9" name="テキスト ボックス 688">
          <a:extLst>
            <a:ext uri="{FF2B5EF4-FFF2-40B4-BE49-F238E27FC236}">
              <a16:creationId xmlns:a16="http://schemas.microsoft.com/office/drawing/2014/main" id="{62BBB62B-31A4-40E0-96BF-A7E3F7691D62}"/>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90" name="直線コネクタ 689">
          <a:extLst>
            <a:ext uri="{FF2B5EF4-FFF2-40B4-BE49-F238E27FC236}">
              <a16:creationId xmlns:a16="http://schemas.microsoft.com/office/drawing/2014/main" id="{58D1E1A5-3229-4DDB-A572-9B296018D230}"/>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1" name="テキスト ボックス 690">
          <a:extLst>
            <a:ext uri="{FF2B5EF4-FFF2-40B4-BE49-F238E27FC236}">
              <a16:creationId xmlns:a16="http://schemas.microsoft.com/office/drawing/2014/main" id="{34F76F9D-1428-4998-BA43-B2BB649FCD43}"/>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2" name="直線コネクタ 691">
          <a:extLst>
            <a:ext uri="{FF2B5EF4-FFF2-40B4-BE49-F238E27FC236}">
              <a16:creationId xmlns:a16="http://schemas.microsoft.com/office/drawing/2014/main" id="{53A38CFF-5A1C-4D97-BF19-1106ADE51BD1}"/>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3" name="テキスト ボックス 692">
          <a:extLst>
            <a:ext uri="{FF2B5EF4-FFF2-40B4-BE49-F238E27FC236}">
              <a16:creationId xmlns:a16="http://schemas.microsoft.com/office/drawing/2014/main" id="{1E97C519-0A98-4976-8FB7-9863FCDFD414}"/>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4" name="【保健センター・保健所】&#10;一人当たり面積グラフ枠">
          <a:extLst>
            <a:ext uri="{FF2B5EF4-FFF2-40B4-BE49-F238E27FC236}">
              <a16:creationId xmlns:a16="http://schemas.microsoft.com/office/drawing/2014/main" id="{E48E7C41-E0E5-4C2B-A843-542B5E896D81}"/>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167640</xdr:rowOff>
    </xdr:from>
    <xdr:to>
      <xdr:col>116</xdr:col>
      <xdr:colOff>62864</xdr:colOff>
      <xdr:row>64</xdr:row>
      <xdr:rowOff>53340</xdr:rowOff>
    </xdr:to>
    <xdr:cxnSp macro="">
      <xdr:nvCxnSpPr>
        <xdr:cNvPr id="695" name="直線コネクタ 694">
          <a:extLst>
            <a:ext uri="{FF2B5EF4-FFF2-40B4-BE49-F238E27FC236}">
              <a16:creationId xmlns:a16="http://schemas.microsoft.com/office/drawing/2014/main" id="{D95E7241-2F94-4B9E-9FE9-57CBD9AA7197}"/>
            </a:ext>
          </a:extLst>
        </xdr:cNvPr>
        <xdr:cNvCxnSpPr/>
      </xdr:nvCxnSpPr>
      <xdr:spPr>
        <a:xfrm flipV="1">
          <a:off x="19509104" y="92202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57167</xdr:rowOff>
    </xdr:from>
    <xdr:ext cx="469744" cy="259045"/>
    <xdr:sp macro="" textlink="">
      <xdr:nvSpPr>
        <xdr:cNvPr id="696" name="【保健センター・保健所】&#10;一人当たり面積最小値テキスト">
          <a:extLst>
            <a:ext uri="{FF2B5EF4-FFF2-40B4-BE49-F238E27FC236}">
              <a16:creationId xmlns:a16="http://schemas.microsoft.com/office/drawing/2014/main" id="{8F098345-DF17-4602-8439-75FFA10B43B7}"/>
            </a:ext>
          </a:extLst>
        </xdr:cNvPr>
        <xdr:cNvSpPr txBox="1"/>
      </xdr:nvSpPr>
      <xdr:spPr>
        <a:xfrm>
          <a:off x="19547840"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697" name="直線コネクタ 696">
          <a:extLst>
            <a:ext uri="{FF2B5EF4-FFF2-40B4-BE49-F238E27FC236}">
              <a16:creationId xmlns:a16="http://schemas.microsoft.com/office/drawing/2014/main" id="{C873826F-505E-459F-A97A-FF4867EC5D47}"/>
            </a:ext>
          </a:extLst>
        </xdr:cNvPr>
        <xdr:cNvCxnSpPr/>
      </xdr:nvCxnSpPr>
      <xdr:spPr>
        <a:xfrm>
          <a:off x="19443700" y="10782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114317</xdr:rowOff>
    </xdr:from>
    <xdr:ext cx="469744" cy="259045"/>
    <xdr:sp macro="" textlink="">
      <xdr:nvSpPr>
        <xdr:cNvPr id="698" name="【保健センター・保健所】&#10;一人当たり面積最大値テキスト">
          <a:extLst>
            <a:ext uri="{FF2B5EF4-FFF2-40B4-BE49-F238E27FC236}">
              <a16:creationId xmlns:a16="http://schemas.microsoft.com/office/drawing/2014/main" id="{088263CF-FE18-447D-9523-3D543B3276F7}"/>
            </a:ext>
          </a:extLst>
        </xdr:cNvPr>
        <xdr:cNvSpPr txBox="1"/>
      </xdr:nvSpPr>
      <xdr:spPr>
        <a:xfrm>
          <a:off x="19547840" y="8999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167640</xdr:rowOff>
    </xdr:from>
    <xdr:to>
      <xdr:col>116</xdr:col>
      <xdr:colOff>152400</xdr:colOff>
      <xdr:row>54</xdr:row>
      <xdr:rowOff>167640</xdr:rowOff>
    </xdr:to>
    <xdr:cxnSp macro="">
      <xdr:nvCxnSpPr>
        <xdr:cNvPr id="699" name="直線コネクタ 698">
          <a:extLst>
            <a:ext uri="{FF2B5EF4-FFF2-40B4-BE49-F238E27FC236}">
              <a16:creationId xmlns:a16="http://schemas.microsoft.com/office/drawing/2014/main" id="{1816A829-7E87-4781-B084-FBAB74DE71AD}"/>
            </a:ext>
          </a:extLst>
        </xdr:cNvPr>
        <xdr:cNvCxnSpPr/>
      </xdr:nvCxnSpPr>
      <xdr:spPr>
        <a:xfrm>
          <a:off x="19443700" y="92202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118127</xdr:rowOff>
    </xdr:from>
    <xdr:ext cx="469744" cy="259045"/>
    <xdr:sp macro="" textlink="">
      <xdr:nvSpPr>
        <xdr:cNvPr id="700" name="【保健センター・保健所】&#10;一人当たり面積平均値テキスト">
          <a:extLst>
            <a:ext uri="{FF2B5EF4-FFF2-40B4-BE49-F238E27FC236}">
              <a16:creationId xmlns:a16="http://schemas.microsoft.com/office/drawing/2014/main" id="{F530A206-243F-4DAB-BC72-9834B5BA76DC}"/>
            </a:ext>
          </a:extLst>
        </xdr:cNvPr>
        <xdr:cNvSpPr txBox="1"/>
      </xdr:nvSpPr>
      <xdr:spPr>
        <a:xfrm>
          <a:off x="19547840" y="10511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139700</xdr:rowOff>
    </xdr:from>
    <xdr:to>
      <xdr:col>116</xdr:col>
      <xdr:colOff>114300</xdr:colOff>
      <xdr:row>63</xdr:row>
      <xdr:rowOff>69850</xdr:rowOff>
    </xdr:to>
    <xdr:sp macro="" textlink="">
      <xdr:nvSpPr>
        <xdr:cNvPr id="701" name="フローチャート: 判断 700">
          <a:extLst>
            <a:ext uri="{FF2B5EF4-FFF2-40B4-BE49-F238E27FC236}">
              <a16:creationId xmlns:a16="http://schemas.microsoft.com/office/drawing/2014/main" id="{33137657-4F55-4CD4-84B7-00FCBD464E9B}"/>
            </a:ext>
          </a:extLst>
        </xdr:cNvPr>
        <xdr:cNvSpPr/>
      </xdr:nvSpPr>
      <xdr:spPr>
        <a:xfrm>
          <a:off x="19458940" y="105333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135890</xdr:rowOff>
    </xdr:from>
    <xdr:to>
      <xdr:col>112</xdr:col>
      <xdr:colOff>38100</xdr:colOff>
      <xdr:row>63</xdr:row>
      <xdr:rowOff>66040</xdr:rowOff>
    </xdr:to>
    <xdr:sp macro="" textlink="">
      <xdr:nvSpPr>
        <xdr:cNvPr id="702" name="フローチャート: 判断 701">
          <a:extLst>
            <a:ext uri="{FF2B5EF4-FFF2-40B4-BE49-F238E27FC236}">
              <a16:creationId xmlns:a16="http://schemas.microsoft.com/office/drawing/2014/main" id="{1B7DFB55-BAF8-42DC-A4DA-4B4C65D4883F}"/>
            </a:ext>
          </a:extLst>
        </xdr:cNvPr>
        <xdr:cNvSpPr/>
      </xdr:nvSpPr>
      <xdr:spPr>
        <a:xfrm>
          <a:off x="18735040" y="105295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139700</xdr:rowOff>
    </xdr:from>
    <xdr:to>
      <xdr:col>107</xdr:col>
      <xdr:colOff>101600</xdr:colOff>
      <xdr:row>63</xdr:row>
      <xdr:rowOff>69850</xdr:rowOff>
    </xdr:to>
    <xdr:sp macro="" textlink="">
      <xdr:nvSpPr>
        <xdr:cNvPr id="703" name="フローチャート: 判断 702">
          <a:extLst>
            <a:ext uri="{FF2B5EF4-FFF2-40B4-BE49-F238E27FC236}">
              <a16:creationId xmlns:a16="http://schemas.microsoft.com/office/drawing/2014/main" id="{4F7E9EED-CA88-430C-B94D-E7B08E53D045}"/>
            </a:ext>
          </a:extLst>
        </xdr:cNvPr>
        <xdr:cNvSpPr/>
      </xdr:nvSpPr>
      <xdr:spPr>
        <a:xfrm>
          <a:off x="17937480" y="105333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151130</xdr:rowOff>
    </xdr:from>
    <xdr:to>
      <xdr:col>102</xdr:col>
      <xdr:colOff>165100</xdr:colOff>
      <xdr:row>63</xdr:row>
      <xdr:rowOff>81280</xdr:rowOff>
    </xdr:to>
    <xdr:sp macro="" textlink="">
      <xdr:nvSpPr>
        <xdr:cNvPr id="704" name="フローチャート: 判断 703">
          <a:extLst>
            <a:ext uri="{FF2B5EF4-FFF2-40B4-BE49-F238E27FC236}">
              <a16:creationId xmlns:a16="http://schemas.microsoft.com/office/drawing/2014/main" id="{8D076B26-BB0A-479C-B87F-CEE7C8249D7C}"/>
            </a:ext>
          </a:extLst>
        </xdr:cNvPr>
        <xdr:cNvSpPr/>
      </xdr:nvSpPr>
      <xdr:spPr>
        <a:xfrm>
          <a:off x="17162780" y="105448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166370</xdr:rowOff>
    </xdr:from>
    <xdr:to>
      <xdr:col>98</xdr:col>
      <xdr:colOff>38100</xdr:colOff>
      <xdr:row>63</xdr:row>
      <xdr:rowOff>96520</xdr:rowOff>
    </xdr:to>
    <xdr:sp macro="" textlink="">
      <xdr:nvSpPr>
        <xdr:cNvPr id="705" name="フローチャート: 判断 704">
          <a:extLst>
            <a:ext uri="{FF2B5EF4-FFF2-40B4-BE49-F238E27FC236}">
              <a16:creationId xmlns:a16="http://schemas.microsoft.com/office/drawing/2014/main" id="{3756ED27-D14A-4CC2-8CB0-92E149006EEE}"/>
            </a:ext>
          </a:extLst>
        </xdr:cNvPr>
        <xdr:cNvSpPr/>
      </xdr:nvSpPr>
      <xdr:spPr>
        <a:xfrm>
          <a:off x="16388080" y="105600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217AA303-7711-4D42-AB3C-ADC00098B3A3}"/>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09460E25-4489-4EDB-B5FD-43DF0FCF81EC}"/>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0162C9B7-4FE8-4943-B5C2-236479EF2101}"/>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0925C6F3-1152-4002-9F94-B2439E5C198C}"/>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0" name="テキスト ボックス 709">
          <a:extLst>
            <a:ext uri="{FF2B5EF4-FFF2-40B4-BE49-F238E27FC236}">
              <a16:creationId xmlns:a16="http://schemas.microsoft.com/office/drawing/2014/main" id="{C3CB84CF-F9EF-440C-858C-BDF30E582676}"/>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154940</xdr:rowOff>
    </xdr:from>
    <xdr:to>
      <xdr:col>116</xdr:col>
      <xdr:colOff>114300</xdr:colOff>
      <xdr:row>62</xdr:row>
      <xdr:rowOff>85090</xdr:rowOff>
    </xdr:to>
    <xdr:sp macro="" textlink="">
      <xdr:nvSpPr>
        <xdr:cNvPr id="711" name="楕円 710">
          <a:extLst>
            <a:ext uri="{FF2B5EF4-FFF2-40B4-BE49-F238E27FC236}">
              <a16:creationId xmlns:a16="http://schemas.microsoft.com/office/drawing/2014/main" id="{671E7BB7-FD3F-4675-9EFF-21B21B316D5D}"/>
            </a:ext>
          </a:extLst>
        </xdr:cNvPr>
        <xdr:cNvSpPr/>
      </xdr:nvSpPr>
      <xdr:spPr>
        <a:xfrm>
          <a:off x="19458940" y="103809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6367</xdr:rowOff>
    </xdr:from>
    <xdr:ext cx="469744" cy="259045"/>
    <xdr:sp macro="" textlink="">
      <xdr:nvSpPr>
        <xdr:cNvPr id="712" name="【保健センター・保健所】&#10;一人当たり面積該当値テキスト">
          <a:extLst>
            <a:ext uri="{FF2B5EF4-FFF2-40B4-BE49-F238E27FC236}">
              <a16:creationId xmlns:a16="http://schemas.microsoft.com/office/drawing/2014/main" id="{3A67548D-CB16-4FF5-A65C-44AF02919DA3}"/>
            </a:ext>
          </a:extLst>
        </xdr:cNvPr>
        <xdr:cNvSpPr txBox="1"/>
      </xdr:nvSpPr>
      <xdr:spPr>
        <a:xfrm>
          <a:off x="19547840" y="1023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158750</xdr:rowOff>
    </xdr:from>
    <xdr:to>
      <xdr:col>112</xdr:col>
      <xdr:colOff>38100</xdr:colOff>
      <xdr:row>62</xdr:row>
      <xdr:rowOff>88900</xdr:rowOff>
    </xdr:to>
    <xdr:sp macro="" textlink="">
      <xdr:nvSpPr>
        <xdr:cNvPr id="713" name="楕円 712">
          <a:extLst>
            <a:ext uri="{FF2B5EF4-FFF2-40B4-BE49-F238E27FC236}">
              <a16:creationId xmlns:a16="http://schemas.microsoft.com/office/drawing/2014/main" id="{FAC6E33A-B542-49C4-9580-53BF833BFF9C}"/>
            </a:ext>
          </a:extLst>
        </xdr:cNvPr>
        <xdr:cNvSpPr/>
      </xdr:nvSpPr>
      <xdr:spPr>
        <a:xfrm>
          <a:off x="18735040" y="103847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34290</xdr:rowOff>
    </xdr:from>
    <xdr:to>
      <xdr:col>116</xdr:col>
      <xdr:colOff>63500</xdr:colOff>
      <xdr:row>62</xdr:row>
      <xdr:rowOff>38100</xdr:rowOff>
    </xdr:to>
    <xdr:cxnSp macro="">
      <xdr:nvCxnSpPr>
        <xdr:cNvPr id="714" name="直線コネクタ 713">
          <a:extLst>
            <a:ext uri="{FF2B5EF4-FFF2-40B4-BE49-F238E27FC236}">
              <a16:creationId xmlns:a16="http://schemas.microsoft.com/office/drawing/2014/main" id="{2CE8DB93-EAE0-4A4C-AB13-47FF81F74C49}"/>
            </a:ext>
          </a:extLst>
        </xdr:cNvPr>
        <xdr:cNvCxnSpPr/>
      </xdr:nvCxnSpPr>
      <xdr:spPr>
        <a:xfrm flipV="1">
          <a:off x="18778220" y="10427970"/>
          <a:ext cx="7315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166370</xdr:rowOff>
    </xdr:from>
    <xdr:to>
      <xdr:col>107</xdr:col>
      <xdr:colOff>101600</xdr:colOff>
      <xdr:row>62</xdr:row>
      <xdr:rowOff>96520</xdr:rowOff>
    </xdr:to>
    <xdr:sp macro="" textlink="">
      <xdr:nvSpPr>
        <xdr:cNvPr id="715" name="楕円 714">
          <a:extLst>
            <a:ext uri="{FF2B5EF4-FFF2-40B4-BE49-F238E27FC236}">
              <a16:creationId xmlns:a16="http://schemas.microsoft.com/office/drawing/2014/main" id="{1A9B1702-780C-4393-94E0-72E39C597F30}"/>
            </a:ext>
          </a:extLst>
        </xdr:cNvPr>
        <xdr:cNvSpPr/>
      </xdr:nvSpPr>
      <xdr:spPr>
        <a:xfrm>
          <a:off x="17937480" y="103924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38100</xdr:rowOff>
    </xdr:from>
    <xdr:to>
      <xdr:col>111</xdr:col>
      <xdr:colOff>177800</xdr:colOff>
      <xdr:row>62</xdr:row>
      <xdr:rowOff>45720</xdr:rowOff>
    </xdr:to>
    <xdr:cxnSp macro="">
      <xdr:nvCxnSpPr>
        <xdr:cNvPr id="716" name="直線コネクタ 715">
          <a:extLst>
            <a:ext uri="{FF2B5EF4-FFF2-40B4-BE49-F238E27FC236}">
              <a16:creationId xmlns:a16="http://schemas.microsoft.com/office/drawing/2014/main" id="{D23C8A7A-9717-4AA4-81D0-5766765859AC}"/>
            </a:ext>
          </a:extLst>
        </xdr:cNvPr>
        <xdr:cNvCxnSpPr/>
      </xdr:nvCxnSpPr>
      <xdr:spPr>
        <a:xfrm flipV="1">
          <a:off x="17988280" y="10431780"/>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2540</xdr:rowOff>
    </xdr:from>
    <xdr:to>
      <xdr:col>102</xdr:col>
      <xdr:colOff>165100</xdr:colOff>
      <xdr:row>62</xdr:row>
      <xdr:rowOff>104140</xdr:rowOff>
    </xdr:to>
    <xdr:sp macro="" textlink="">
      <xdr:nvSpPr>
        <xdr:cNvPr id="717" name="楕円 716">
          <a:extLst>
            <a:ext uri="{FF2B5EF4-FFF2-40B4-BE49-F238E27FC236}">
              <a16:creationId xmlns:a16="http://schemas.microsoft.com/office/drawing/2014/main" id="{8BF43591-FECB-40D7-83F4-AF5A8222EAA2}"/>
            </a:ext>
          </a:extLst>
        </xdr:cNvPr>
        <xdr:cNvSpPr/>
      </xdr:nvSpPr>
      <xdr:spPr>
        <a:xfrm>
          <a:off x="1716278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45720</xdr:rowOff>
    </xdr:from>
    <xdr:to>
      <xdr:col>107</xdr:col>
      <xdr:colOff>50800</xdr:colOff>
      <xdr:row>62</xdr:row>
      <xdr:rowOff>53340</xdr:rowOff>
    </xdr:to>
    <xdr:cxnSp macro="">
      <xdr:nvCxnSpPr>
        <xdr:cNvPr id="718" name="直線コネクタ 717">
          <a:extLst>
            <a:ext uri="{FF2B5EF4-FFF2-40B4-BE49-F238E27FC236}">
              <a16:creationId xmlns:a16="http://schemas.microsoft.com/office/drawing/2014/main" id="{27F89641-88B3-4D3E-B82A-B224D601812E}"/>
            </a:ext>
          </a:extLst>
        </xdr:cNvPr>
        <xdr:cNvCxnSpPr/>
      </xdr:nvCxnSpPr>
      <xdr:spPr>
        <a:xfrm flipV="1">
          <a:off x="17213580" y="10439400"/>
          <a:ext cx="7747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10160</xdr:rowOff>
    </xdr:from>
    <xdr:to>
      <xdr:col>98</xdr:col>
      <xdr:colOff>38100</xdr:colOff>
      <xdr:row>62</xdr:row>
      <xdr:rowOff>111760</xdr:rowOff>
    </xdr:to>
    <xdr:sp macro="" textlink="">
      <xdr:nvSpPr>
        <xdr:cNvPr id="719" name="楕円 718">
          <a:extLst>
            <a:ext uri="{FF2B5EF4-FFF2-40B4-BE49-F238E27FC236}">
              <a16:creationId xmlns:a16="http://schemas.microsoft.com/office/drawing/2014/main" id="{6EE7C832-96DE-471A-B7A6-0E4C72434582}"/>
            </a:ext>
          </a:extLst>
        </xdr:cNvPr>
        <xdr:cNvSpPr/>
      </xdr:nvSpPr>
      <xdr:spPr>
        <a:xfrm>
          <a:off x="16388080" y="104038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53340</xdr:rowOff>
    </xdr:from>
    <xdr:to>
      <xdr:col>102</xdr:col>
      <xdr:colOff>114300</xdr:colOff>
      <xdr:row>62</xdr:row>
      <xdr:rowOff>60960</xdr:rowOff>
    </xdr:to>
    <xdr:cxnSp macro="">
      <xdr:nvCxnSpPr>
        <xdr:cNvPr id="720" name="直線コネクタ 719">
          <a:extLst>
            <a:ext uri="{FF2B5EF4-FFF2-40B4-BE49-F238E27FC236}">
              <a16:creationId xmlns:a16="http://schemas.microsoft.com/office/drawing/2014/main" id="{B1DDCD32-020A-4437-A996-0EAE28C77B8C}"/>
            </a:ext>
          </a:extLst>
        </xdr:cNvPr>
        <xdr:cNvCxnSpPr/>
      </xdr:nvCxnSpPr>
      <xdr:spPr>
        <a:xfrm flipV="1">
          <a:off x="16431260" y="10447020"/>
          <a:ext cx="7823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57167</xdr:rowOff>
    </xdr:from>
    <xdr:ext cx="469744" cy="259045"/>
    <xdr:sp macro="" textlink="">
      <xdr:nvSpPr>
        <xdr:cNvPr id="721" name="n_1aveValue【保健センター・保健所】&#10;一人当たり面積">
          <a:extLst>
            <a:ext uri="{FF2B5EF4-FFF2-40B4-BE49-F238E27FC236}">
              <a16:creationId xmlns:a16="http://schemas.microsoft.com/office/drawing/2014/main" id="{E975DF1C-DCDF-4A9D-B252-265D48844242}"/>
            </a:ext>
          </a:extLst>
        </xdr:cNvPr>
        <xdr:cNvSpPr txBox="1"/>
      </xdr:nvSpPr>
      <xdr:spPr>
        <a:xfrm>
          <a:off x="18561127" y="1061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60977</xdr:rowOff>
    </xdr:from>
    <xdr:ext cx="469744" cy="259045"/>
    <xdr:sp macro="" textlink="">
      <xdr:nvSpPr>
        <xdr:cNvPr id="722" name="n_2aveValue【保健センター・保健所】&#10;一人当たり面積">
          <a:extLst>
            <a:ext uri="{FF2B5EF4-FFF2-40B4-BE49-F238E27FC236}">
              <a16:creationId xmlns:a16="http://schemas.microsoft.com/office/drawing/2014/main" id="{20B52C9F-9B2F-4DA6-B83C-4E36F8783982}"/>
            </a:ext>
          </a:extLst>
        </xdr:cNvPr>
        <xdr:cNvSpPr txBox="1"/>
      </xdr:nvSpPr>
      <xdr:spPr>
        <a:xfrm>
          <a:off x="17776267" y="1062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72407</xdr:rowOff>
    </xdr:from>
    <xdr:ext cx="469744" cy="259045"/>
    <xdr:sp macro="" textlink="">
      <xdr:nvSpPr>
        <xdr:cNvPr id="723" name="n_3aveValue【保健センター・保健所】&#10;一人当たり面積">
          <a:extLst>
            <a:ext uri="{FF2B5EF4-FFF2-40B4-BE49-F238E27FC236}">
              <a16:creationId xmlns:a16="http://schemas.microsoft.com/office/drawing/2014/main" id="{B2EE15DD-8286-4D67-B2B8-0EA34C56EA37}"/>
            </a:ext>
          </a:extLst>
        </xdr:cNvPr>
        <xdr:cNvSpPr txBox="1"/>
      </xdr:nvSpPr>
      <xdr:spPr>
        <a:xfrm>
          <a:off x="17001567" y="1063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87647</xdr:rowOff>
    </xdr:from>
    <xdr:ext cx="469744" cy="259045"/>
    <xdr:sp macro="" textlink="">
      <xdr:nvSpPr>
        <xdr:cNvPr id="724" name="n_4aveValue【保健センター・保健所】&#10;一人当たり面積">
          <a:extLst>
            <a:ext uri="{FF2B5EF4-FFF2-40B4-BE49-F238E27FC236}">
              <a16:creationId xmlns:a16="http://schemas.microsoft.com/office/drawing/2014/main" id="{14168174-7F93-4071-BB64-A43DDD63CFC5}"/>
            </a:ext>
          </a:extLst>
        </xdr:cNvPr>
        <xdr:cNvSpPr txBox="1"/>
      </xdr:nvSpPr>
      <xdr:spPr>
        <a:xfrm>
          <a:off x="1622686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105427</xdr:rowOff>
    </xdr:from>
    <xdr:ext cx="469744" cy="259045"/>
    <xdr:sp macro="" textlink="">
      <xdr:nvSpPr>
        <xdr:cNvPr id="725" name="n_1mainValue【保健センター・保健所】&#10;一人当たり面積">
          <a:extLst>
            <a:ext uri="{FF2B5EF4-FFF2-40B4-BE49-F238E27FC236}">
              <a16:creationId xmlns:a16="http://schemas.microsoft.com/office/drawing/2014/main" id="{78957187-4EB6-43DE-9557-FBB8BD3B196A}"/>
            </a:ext>
          </a:extLst>
        </xdr:cNvPr>
        <xdr:cNvSpPr txBox="1"/>
      </xdr:nvSpPr>
      <xdr:spPr>
        <a:xfrm>
          <a:off x="18561127" y="1016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113047</xdr:rowOff>
    </xdr:from>
    <xdr:ext cx="469744" cy="259045"/>
    <xdr:sp macro="" textlink="">
      <xdr:nvSpPr>
        <xdr:cNvPr id="726" name="n_2mainValue【保健センター・保健所】&#10;一人当たり面積">
          <a:extLst>
            <a:ext uri="{FF2B5EF4-FFF2-40B4-BE49-F238E27FC236}">
              <a16:creationId xmlns:a16="http://schemas.microsoft.com/office/drawing/2014/main" id="{A5C59F50-413F-4657-B0AA-BE3BC9EC424A}"/>
            </a:ext>
          </a:extLst>
        </xdr:cNvPr>
        <xdr:cNvSpPr txBox="1"/>
      </xdr:nvSpPr>
      <xdr:spPr>
        <a:xfrm>
          <a:off x="17776267" y="1017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120667</xdr:rowOff>
    </xdr:from>
    <xdr:ext cx="469744" cy="259045"/>
    <xdr:sp macro="" textlink="">
      <xdr:nvSpPr>
        <xdr:cNvPr id="727" name="n_3mainValue【保健センター・保健所】&#10;一人当たり面積">
          <a:extLst>
            <a:ext uri="{FF2B5EF4-FFF2-40B4-BE49-F238E27FC236}">
              <a16:creationId xmlns:a16="http://schemas.microsoft.com/office/drawing/2014/main" id="{D48C4A27-5CC2-478D-BAAB-187C1F02203B}"/>
            </a:ext>
          </a:extLst>
        </xdr:cNvPr>
        <xdr:cNvSpPr txBox="1"/>
      </xdr:nvSpPr>
      <xdr:spPr>
        <a:xfrm>
          <a:off x="17001567" y="10179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128287</xdr:rowOff>
    </xdr:from>
    <xdr:ext cx="469744" cy="259045"/>
    <xdr:sp macro="" textlink="">
      <xdr:nvSpPr>
        <xdr:cNvPr id="728" name="n_4mainValue【保健センター・保健所】&#10;一人当たり面積">
          <a:extLst>
            <a:ext uri="{FF2B5EF4-FFF2-40B4-BE49-F238E27FC236}">
              <a16:creationId xmlns:a16="http://schemas.microsoft.com/office/drawing/2014/main" id="{A7FD3FB3-94F1-47B7-8D83-7159FDFC2C84}"/>
            </a:ext>
          </a:extLst>
        </xdr:cNvPr>
        <xdr:cNvSpPr txBox="1"/>
      </xdr:nvSpPr>
      <xdr:spPr>
        <a:xfrm>
          <a:off x="16226867" y="1018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9" name="正方形/長方形 728">
          <a:extLst>
            <a:ext uri="{FF2B5EF4-FFF2-40B4-BE49-F238E27FC236}">
              <a16:creationId xmlns:a16="http://schemas.microsoft.com/office/drawing/2014/main" id="{E4F7C328-106B-4140-B592-5E3B91F9CDD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0" name="正方形/長方形 729">
          <a:extLst>
            <a:ext uri="{FF2B5EF4-FFF2-40B4-BE49-F238E27FC236}">
              <a16:creationId xmlns:a16="http://schemas.microsoft.com/office/drawing/2014/main" id="{6E0BC46D-9F11-4483-9C75-6285A506E5D5}"/>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1" name="正方形/長方形 730">
          <a:extLst>
            <a:ext uri="{FF2B5EF4-FFF2-40B4-BE49-F238E27FC236}">
              <a16:creationId xmlns:a16="http://schemas.microsoft.com/office/drawing/2014/main" id="{0D62FBC8-AFA9-4273-842E-DE475D6B6B3D}"/>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2" name="正方形/長方形 731">
          <a:extLst>
            <a:ext uri="{FF2B5EF4-FFF2-40B4-BE49-F238E27FC236}">
              <a16:creationId xmlns:a16="http://schemas.microsoft.com/office/drawing/2014/main" id="{0F4B15A0-E588-4775-8E89-43586E65E81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3" name="正方形/長方形 732">
          <a:extLst>
            <a:ext uri="{FF2B5EF4-FFF2-40B4-BE49-F238E27FC236}">
              <a16:creationId xmlns:a16="http://schemas.microsoft.com/office/drawing/2014/main" id="{59B15A42-F72A-4D98-8314-FB54721734D1}"/>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4" name="正方形/長方形 733">
          <a:extLst>
            <a:ext uri="{FF2B5EF4-FFF2-40B4-BE49-F238E27FC236}">
              <a16:creationId xmlns:a16="http://schemas.microsoft.com/office/drawing/2014/main" id="{881FCCDD-5AAF-4CC6-9D73-050367EB1FD7}"/>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5" name="正方形/長方形 734">
          <a:extLst>
            <a:ext uri="{FF2B5EF4-FFF2-40B4-BE49-F238E27FC236}">
              <a16:creationId xmlns:a16="http://schemas.microsoft.com/office/drawing/2014/main" id="{26A5CCB9-01D9-4EE2-8914-E9538B63A201}"/>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6" name="正方形/長方形 735">
          <a:extLst>
            <a:ext uri="{FF2B5EF4-FFF2-40B4-BE49-F238E27FC236}">
              <a16:creationId xmlns:a16="http://schemas.microsoft.com/office/drawing/2014/main" id="{887A8E43-9615-4949-B99C-14E4D0A57492}"/>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7" name="テキスト ボックス 736">
          <a:extLst>
            <a:ext uri="{FF2B5EF4-FFF2-40B4-BE49-F238E27FC236}">
              <a16:creationId xmlns:a16="http://schemas.microsoft.com/office/drawing/2014/main" id="{2B157F91-EA61-4B78-8B9B-557F25345B18}"/>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8" name="直線コネクタ 737">
          <a:extLst>
            <a:ext uri="{FF2B5EF4-FFF2-40B4-BE49-F238E27FC236}">
              <a16:creationId xmlns:a16="http://schemas.microsoft.com/office/drawing/2014/main" id="{2AAE6A5F-5B64-43EC-8ED8-89D5669F8315}"/>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9" name="テキスト ボックス 738">
          <a:extLst>
            <a:ext uri="{FF2B5EF4-FFF2-40B4-BE49-F238E27FC236}">
              <a16:creationId xmlns:a16="http://schemas.microsoft.com/office/drawing/2014/main" id="{9571D44F-B588-49A0-87DD-C365538F5710}"/>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40" name="直線コネクタ 739">
          <a:extLst>
            <a:ext uri="{FF2B5EF4-FFF2-40B4-BE49-F238E27FC236}">
              <a16:creationId xmlns:a16="http://schemas.microsoft.com/office/drawing/2014/main" id="{16E62809-848C-46E7-8003-C2B51C888758}"/>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1" name="テキスト ボックス 740">
          <a:extLst>
            <a:ext uri="{FF2B5EF4-FFF2-40B4-BE49-F238E27FC236}">
              <a16:creationId xmlns:a16="http://schemas.microsoft.com/office/drawing/2014/main" id="{17E395D8-D6CF-4EDD-8E47-EDEF0878420C}"/>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2" name="直線コネクタ 741">
          <a:extLst>
            <a:ext uri="{FF2B5EF4-FFF2-40B4-BE49-F238E27FC236}">
              <a16:creationId xmlns:a16="http://schemas.microsoft.com/office/drawing/2014/main" id="{9E0F9B54-1244-4402-ACDC-D6B18D886461}"/>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3" name="テキスト ボックス 742">
          <a:extLst>
            <a:ext uri="{FF2B5EF4-FFF2-40B4-BE49-F238E27FC236}">
              <a16:creationId xmlns:a16="http://schemas.microsoft.com/office/drawing/2014/main" id="{B256B198-C79C-4FE6-9C3D-C4CBE03ED07E}"/>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4" name="直線コネクタ 743">
          <a:extLst>
            <a:ext uri="{FF2B5EF4-FFF2-40B4-BE49-F238E27FC236}">
              <a16:creationId xmlns:a16="http://schemas.microsoft.com/office/drawing/2014/main" id="{C7C30458-4EB8-4402-872C-7803229FA1F3}"/>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5" name="テキスト ボックス 744">
          <a:extLst>
            <a:ext uri="{FF2B5EF4-FFF2-40B4-BE49-F238E27FC236}">
              <a16:creationId xmlns:a16="http://schemas.microsoft.com/office/drawing/2014/main" id="{F00825B8-3759-47F3-B189-382EA2BB267C}"/>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6" name="直線コネクタ 745">
          <a:extLst>
            <a:ext uri="{FF2B5EF4-FFF2-40B4-BE49-F238E27FC236}">
              <a16:creationId xmlns:a16="http://schemas.microsoft.com/office/drawing/2014/main" id="{9E012112-FA73-49E7-84EF-2E0D603D3668}"/>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7" name="テキスト ボックス 746">
          <a:extLst>
            <a:ext uri="{FF2B5EF4-FFF2-40B4-BE49-F238E27FC236}">
              <a16:creationId xmlns:a16="http://schemas.microsoft.com/office/drawing/2014/main" id="{0876FEF8-2E45-497C-96D7-0DC4D931B931}"/>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8" name="直線コネクタ 747">
          <a:extLst>
            <a:ext uri="{FF2B5EF4-FFF2-40B4-BE49-F238E27FC236}">
              <a16:creationId xmlns:a16="http://schemas.microsoft.com/office/drawing/2014/main" id="{60DC49ED-2A4F-46A1-9A50-8B1640E75DAF}"/>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9" name="テキスト ボックス 748">
          <a:extLst>
            <a:ext uri="{FF2B5EF4-FFF2-40B4-BE49-F238E27FC236}">
              <a16:creationId xmlns:a16="http://schemas.microsoft.com/office/drawing/2014/main" id="{4B3FC930-B1A1-4F17-9FCA-1661EDAF65D8}"/>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0" name="直線コネクタ 749">
          <a:extLst>
            <a:ext uri="{FF2B5EF4-FFF2-40B4-BE49-F238E27FC236}">
              <a16:creationId xmlns:a16="http://schemas.microsoft.com/office/drawing/2014/main" id="{DCCB41D1-C104-477B-833B-7A3FE8EC34BD}"/>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1" name="テキスト ボックス 750">
          <a:extLst>
            <a:ext uri="{FF2B5EF4-FFF2-40B4-BE49-F238E27FC236}">
              <a16:creationId xmlns:a16="http://schemas.microsoft.com/office/drawing/2014/main" id="{1CEB6E0D-2B54-4386-90BB-E095ABAE7E61}"/>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2" name="【消防施設】&#10;有形固定資産減価償却率グラフ枠">
          <a:extLst>
            <a:ext uri="{FF2B5EF4-FFF2-40B4-BE49-F238E27FC236}">
              <a16:creationId xmlns:a16="http://schemas.microsoft.com/office/drawing/2014/main" id="{BB5DAD79-3498-46CA-BB19-296B7BE7DB65}"/>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133350</xdr:rowOff>
    </xdr:from>
    <xdr:to>
      <xdr:col>85</xdr:col>
      <xdr:colOff>126364</xdr:colOff>
      <xdr:row>86</xdr:row>
      <xdr:rowOff>68580</xdr:rowOff>
    </xdr:to>
    <xdr:cxnSp macro="">
      <xdr:nvCxnSpPr>
        <xdr:cNvPr id="753" name="直線コネクタ 752">
          <a:extLst>
            <a:ext uri="{FF2B5EF4-FFF2-40B4-BE49-F238E27FC236}">
              <a16:creationId xmlns:a16="http://schemas.microsoft.com/office/drawing/2014/main" id="{92B43F84-3DF2-44B0-BC1A-8F1A09AADE2A}"/>
            </a:ext>
          </a:extLst>
        </xdr:cNvPr>
        <xdr:cNvCxnSpPr/>
      </xdr:nvCxnSpPr>
      <xdr:spPr>
        <a:xfrm flipV="1">
          <a:off x="14375764" y="1320927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72407</xdr:rowOff>
    </xdr:from>
    <xdr:ext cx="405111" cy="259045"/>
    <xdr:sp macro="" textlink="">
      <xdr:nvSpPr>
        <xdr:cNvPr id="754" name="【消防施設】&#10;有形固定資産減価償却率最小値テキスト">
          <a:extLst>
            <a:ext uri="{FF2B5EF4-FFF2-40B4-BE49-F238E27FC236}">
              <a16:creationId xmlns:a16="http://schemas.microsoft.com/office/drawing/2014/main" id="{4AFFBA07-967E-4744-B135-B8A06EB4D35C}"/>
            </a:ext>
          </a:extLst>
        </xdr:cNvPr>
        <xdr:cNvSpPr txBox="1"/>
      </xdr:nvSpPr>
      <xdr:spPr>
        <a:xfrm>
          <a:off x="14414500" y="1448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68580</xdr:rowOff>
    </xdr:from>
    <xdr:to>
      <xdr:col>86</xdr:col>
      <xdr:colOff>25400</xdr:colOff>
      <xdr:row>86</xdr:row>
      <xdr:rowOff>68580</xdr:rowOff>
    </xdr:to>
    <xdr:cxnSp macro="">
      <xdr:nvCxnSpPr>
        <xdr:cNvPr id="755" name="直線コネクタ 754">
          <a:extLst>
            <a:ext uri="{FF2B5EF4-FFF2-40B4-BE49-F238E27FC236}">
              <a16:creationId xmlns:a16="http://schemas.microsoft.com/office/drawing/2014/main" id="{59999E33-0CEF-44F3-8BDB-5521E9CFBCCE}"/>
            </a:ext>
          </a:extLst>
        </xdr:cNvPr>
        <xdr:cNvCxnSpPr/>
      </xdr:nvCxnSpPr>
      <xdr:spPr>
        <a:xfrm>
          <a:off x="14287500" y="144856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80027</xdr:rowOff>
    </xdr:from>
    <xdr:ext cx="405111" cy="259045"/>
    <xdr:sp macro="" textlink="">
      <xdr:nvSpPr>
        <xdr:cNvPr id="756" name="【消防施設】&#10;有形固定資産減価償却率最大値テキスト">
          <a:extLst>
            <a:ext uri="{FF2B5EF4-FFF2-40B4-BE49-F238E27FC236}">
              <a16:creationId xmlns:a16="http://schemas.microsoft.com/office/drawing/2014/main" id="{8BA6C1D5-682F-4EB1-9E33-13BD83B9B396}"/>
            </a:ext>
          </a:extLst>
        </xdr:cNvPr>
        <xdr:cNvSpPr txBox="1"/>
      </xdr:nvSpPr>
      <xdr:spPr>
        <a:xfrm>
          <a:off x="14414500" y="12988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133350</xdr:rowOff>
    </xdr:from>
    <xdr:to>
      <xdr:col>86</xdr:col>
      <xdr:colOff>25400</xdr:colOff>
      <xdr:row>78</xdr:row>
      <xdr:rowOff>133350</xdr:rowOff>
    </xdr:to>
    <xdr:cxnSp macro="">
      <xdr:nvCxnSpPr>
        <xdr:cNvPr id="757" name="直線コネクタ 756">
          <a:extLst>
            <a:ext uri="{FF2B5EF4-FFF2-40B4-BE49-F238E27FC236}">
              <a16:creationId xmlns:a16="http://schemas.microsoft.com/office/drawing/2014/main" id="{954CD3AA-2DFE-4A5E-967E-4CC0422253B5}"/>
            </a:ext>
          </a:extLst>
        </xdr:cNvPr>
        <xdr:cNvCxnSpPr/>
      </xdr:nvCxnSpPr>
      <xdr:spPr>
        <a:xfrm>
          <a:off x="14287500" y="13209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84472</xdr:rowOff>
    </xdr:from>
    <xdr:ext cx="405111" cy="259045"/>
    <xdr:sp macro="" textlink="">
      <xdr:nvSpPr>
        <xdr:cNvPr id="758" name="【消防施設】&#10;有形固定資産減価償却率平均値テキスト">
          <a:extLst>
            <a:ext uri="{FF2B5EF4-FFF2-40B4-BE49-F238E27FC236}">
              <a16:creationId xmlns:a16="http://schemas.microsoft.com/office/drawing/2014/main" id="{69DFA7FF-F39D-4A0B-945A-9E2037B0C943}"/>
            </a:ext>
          </a:extLst>
        </xdr:cNvPr>
        <xdr:cNvSpPr txBox="1"/>
      </xdr:nvSpPr>
      <xdr:spPr>
        <a:xfrm>
          <a:off x="14414500" y="136633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61595</xdr:rowOff>
    </xdr:from>
    <xdr:to>
      <xdr:col>85</xdr:col>
      <xdr:colOff>177800</xdr:colOff>
      <xdr:row>82</xdr:row>
      <xdr:rowOff>163195</xdr:rowOff>
    </xdr:to>
    <xdr:sp macro="" textlink="">
      <xdr:nvSpPr>
        <xdr:cNvPr id="759" name="フローチャート: 判断 758">
          <a:extLst>
            <a:ext uri="{FF2B5EF4-FFF2-40B4-BE49-F238E27FC236}">
              <a16:creationId xmlns:a16="http://schemas.microsoft.com/office/drawing/2014/main" id="{7542C9AF-7A0F-4C67-9506-9497F6D23F7B}"/>
            </a:ext>
          </a:extLst>
        </xdr:cNvPr>
        <xdr:cNvSpPr/>
      </xdr:nvSpPr>
      <xdr:spPr>
        <a:xfrm>
          <a:off x="14325600" y="1380807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34925</xdr:rowOff>
    </xdr:from>
    <xdr:to>
      <xdr:col>81</xdr:col>
      <xdr:colOff>101600</xdr:colOff>
      <xdr:row>82</xdr:row>
      <xdr:rowOff>136525</xdr:rowOff>
    </xdr:to>
    <xdr:sp macro="" textlink="">
      <xdr:nvSpPr>
        <xdr:cNvPr id="760" name="フローチャート: 判断 759">
          <a:extLst>
            <a:ext uri="{FF2B5EF4-FFF2-40B4-BE49-F238E27FC236}">
              <a16:creationId xmlns:a16="http://schemas.microsoft.com/office/drawing/2014/main" id="{7A4D9238-7BDF-44B7-AF3A-C360B745D283}"/>
            </a:ext>
          </a:extLst>
        </xdr:cNvPr>
        <xdr:cNvSpPr/>
      </xdr:nvSpPr>
      <xdr:spPr>
        <a:xfrm>
          <a:off x="13578840" y="1378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158750</xdr:rowOff>
    </xdr:from>
    <xdr:to>
      <xdr:col>76</xdr:col>
      <xdr:colOff>165100</xdr:colOff>
      <xdr:row>82</xdr:row>
      <xdr:rowOff>88900</xdr:rowOff>
    </xdr:to>
    <xdr:sp macro="" textlink="">
      <xdr:nvSpPr>
        <xdr:cNvPr id="761" name="フローチャート: 判断 760">
          <a:extLst>
            <a:ext uri="{FF2B5EF4-FFF2-40B4-BE49-F238E27FC236}">
              <a16:creationId xmlns:a16="http://schemas.microsoft.com/office/drawing/2014/main" id="{6C13AE52-036E-4E26-A88F-C57A1C49DC6A}"/>
            </a:ext>
          </a:extLst>
        </xdr:cNvPr>
        <xdr:cNvSpPr/>
      </xdr:nvSpPr>
      <xdr:spPr>
        <a:xfrm>
          <a:off x="12804140" y="137375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153036</xdr:rowOff>
    </xdr:from>
    <xdr:to>
      <xdr:col>72</xdr:col>
      <xdr:colOff>38100</xdr:colOff>
      <xdr:row>82</xdr:row>
      <xdr:rowOff>83186</xdr:rowOff>
    </xdr:to>
    <xdr:sp macro="" textlink="">
      <xdr:nvSpPr>
        <xdr:cNvPr id="762" name="フローチャート: 判断 761">
          <a:extLst>
            <a:ext uri="{FF2B5EF4-FFF2-40B4-BE49-F238E27FC236}">
              <a16:creationId xmlns:a16="http://schemas.microsoft.com/office/drawing/2014/main" id="{8AAC6F59-09C9-4CE7-9D4E-6F10E79A0DB7}"/>
            </a:ext>
          </a:extLst>
        </xdr:cNvPr>
        <xdr:cNvSpPr/>
      </xdr:nvSpPr>
      <xdr:spPr>
        <a:xfrm>
          <a:off x="12029440" y="1373187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101600</xdr:rowOff>
    </xdr:from>
    <xdr:to>
      <xdr:col>67</xdr:col>
      <xdr:colOff>101600</xdr:colOff>
      <xdr:row>82</xdr:row>
      <xdr:rowOff>31750</xdr:rowOff>
    </xdr:to>
    <xdr:sp macro="" textlink="">
      <xdr:nvSpPr>
        <xdr:cNvPr id="763" name="フローチャート: 判断 762">
          <a:extLst>
            <a:ext uri="{FF2B5EF4-FFF2-40B4-BE49-F238E27FC236}">
              <a16:creationId xmlns:a16="http://schemas.microsoft.com/office/drawing/2014/main" id="{8499FF9A-5E8E-4897-8DA1-1AD746B85AA0}"/>
            </a:ext>
          </a:extLst>
        </xdr:cNvPr>
        <xdr:cNvSpPr/>
      </xdr:nvSpPr>
      <xdr:spPr>
        <a:xfrm>
          <a:off x="11231880" y="136804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C3F0C09A-4475-4549-86E5-49261F791152}"/>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17DCD817-413A-42AC-8313-7BEBD18A2E7A}"/>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1C933D6D-B36C-4E75-BE95-D34BDCD1AEAE}"/>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CB4157E9-7A2D-48D3-8454-907A892A77E3}"/>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8" name="テキスト ボックス 767">
          <a:extLst>
            <a:ext uri="{FF2B5EF4-FFF2-40B4-BE49-F238E27FC236}">
              <a16:creationId xmlns:a16="http://schemas.microsoft.com/office/drawing/2014/main" id="{308FD8EB-EA80-47F6-83AC-1EEC483A6847}"/>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135889</xdr:rowOff>
    </xdr:from>
    <xdr:to>
      <xdr:col>85</xdr:col>
      <xdr:colOff>177800</xdr:colOff>
      <xdr:row>85</xdr:row>
      <xdr:rowOff>66039</xdr:rowOff>
    </xdr:to>
    <xdr:sp macro="" textlink="">
      <xdr:nvSpPr>
        <xdr:cNvPr id="769" name="楕円 768">
          <a:extLst>
            <a:ext uri="{FF2B5EF4-FFF2-40B4-BE49-F238E27FC236}">
              <a16:creationId xmlns:a16="http://schemas.microsoft.com/office/drawing/2014/main" id="{B3C3C941-3352-4805-8D6B-94A928CB7D16}"/>
            </a:ext>
          </a:extLst>
        </xdr:cNvPr>
        <xdr:cNvSpPr/>
      </xdr:nvSpPr>
      <xdr:spPr>
        <a:xfrm>
          <a:off x="14325600" y="14217649"/>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114316</xdr:rowOff>
    </xdr:from>
    <xdr:ext cx="405111" cy="259045"/>
    <xdr:sp macro="" textlink="">
      <xdr:nvSpPr>
        <xdr:cNvPr id="770" name="【消防施設】&#10;有形固定資産減価償却率該当値テキスト">
          <a:extLst>
            <a:ext uri="{FF2B5EF4-FFF2-40B4-BE49-F238E27FC236}">
              <a16:creationId xmlns:a16="http://schemas.microsoft.com/office/drawing/2014/main" id="{86774EAF-C547-4A98-992C-9CAAE905EE7C}"/>
            </a:ext>
          </a:extLst>
        </xdr:cNvPr>
        <xdr:cNvSpPr txBox="1"/>
      </xdr:nvSpPr>
      <xdr:spPr>
        <a:xfrm>
          <a:off x="14414500" y="14196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118745</xdr:rowOff>
    </xdr:from>
    <xdr:to>
      <xdr:col>81</xdr:col>
      <xdr:colOff>101600</xdr:colOff>
      <xdr:row>85</xdr:row>
      <xdr:rowOff>48895</xdr:rowOff>
    </xdr:to>
    <xdr:sp macro="" textlink="">
      <xdr:nvSpPr>
        <xdr:cNvPr id="771" name="楕円 770">
          <a:extLst>
            <a:ext uri="{FF2B5EF4-FFF2-40B4-BE49-F238E27FC236}">
              <a16:creationId xmlns:a16="http://schemas.microsoft.com/office/drawing/2014/main" id="{3EA5AFD5-BDEC-4A36-9A44-D41FC3A9997A}"/>
            </a:ext>
          </a:extLst>
        </xdr:cNvPr>
        <xdr:cNvSpPr/>
      </xdr:nvSpPr>
      <xdr:spPr>
        <a:xfrm>
          <a:off x="13578840" y="142005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169545</xdr:rowOff>
    </xdr:from>
    <xdr:to>
      <xdr:col>85</xdr:col>
      <xdr:colOff>127000</xdr:colOff>
      <xdr:row>85</xdr:row>
      <xdr:rowOff>15239</xdr:rowOff>
    </xdr:to>
    <xdr:cxnSp macro="">
      <xdr:nvCxnSpPr>
        <xdr:cNvPr id="772" name="直線コネクタ 771">
          <a:extLst>
            <a:ext uri="{FF2B5EF4-FFF2-40B4-BE49-F238E27FC236}">
              <a16:creationId xmlns:a16="http://schemas.microsoft.com/office/drawing/2014/main" id="{CD65EFE4-5297-4C74-B752-12687ECBBD7F}"/>
            </a:ext>
          </a:extLst>
        </xdr:cNvPr>
        <xdr:cNvCxnSpPr/>
      </xdr:nvCxnSpPr>
      <xdr:spPr>
        <a:xfrm>
          <a:off x="13629640" y="14251305"/>
          <a:ext cx="74676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86361</xdr:rowOff>
    </xdr:from>
    <xdr:to>
      <xdr:col>76</xdr:col>
      <xdr:colOff>165100</xdr:colOff>
      <xdr:row>85</xdr:row>
      <xdr:rowOff>16511</xdr:rowOff>
    </xdr:to>
    <xdr:sp macro="" textlink="">
      <xdr:nvSpPr>
        <xdr:cNvPr id="773" name="楕円 772">
          <a:extLst>
            <a:ext uri="{FF2B5EF4-FFF2-40B4-BE49-F238E27FC236}">
              <a16:creationId xmlns:a16="http://schemas.microsoft.com/office/drawing/2014/main" id="{09E61919-5E87-4C09-A5D0-DF2262A69134}"/>
            </a:ext>
          </a:extLst>
        </xdr:cNvPr>
        <xdr:cNvSpPr/>
      </xdr:nvSpPr>
      <xdr:spPr>
        <a:xfrm>
          <a:off x="12804140" y="141681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137161</xdr:rowOff>
    </xdr:from>
    <xdr:to>
      <xdr:col>81</xdr:col>
      <xdr:colOff>50800</xdr:colOff>
      <xdr:row>84</xdr:row>
      <xdr:rowOff>169545</xdr:rowOff>
    </xdr:to>
    <xdr:cxnSp macro="">
      <xdr:nvCxnSpPr>
        <xdr:cNvPr id="774" name="直線コネクタ 773">
          <a:extLst>
            <a:ext uri="{FF2B5EF4-FFF2-40B4-BE49-F238E27FC236}">
              <a16:creationId xmlns:a16="http://schemas.microsoft.com/office/drawing/2014/main" id="{01708141-779C-432C-B264-3BA83129A541}"/>
            </a:ext>
          </a:extLst>
        </xdr:cNvPr>
        <xdr:cNvCxnSpPr/>
      </xdr:nvCxnSpPr>
      <xdr:spPr>
        <a:xfrm>
          <a:off x="12854940" y="14218921"/>
          <a:ext cx="7747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34925</xdr:rowOff>
    </xdr:from>
    <xdr:to>
      <xdr:col>72</xdr:col>
      <xdr:colOff>38100</xdr:colOff>
      <xdr:row>84</xdr:row>
      <xdr:rowOff>136525</xdr:rowOff>
    </xdr:to>
    <xdr:sp macro="" textlink="">
      <xdr:nvSpPr>
        <xdr:cNvPr id="775" name="楕円 774">
          <a:extLst>
            <a:ext uri="{FF2B5EF4-FFF2-40B4-BE49-F238E27FC236}">
              <a16:creationId xmlns:a16="http://schemas.microsoft.com/office/drawing/2014/main" id="{2EB1CB4A-787C-4B8E-9AFF-330E2A40B2FE}"/>
            </a:ext>
          </a:extLst>
        </xdr:cNvPr>
        <xdr:cNvSpPr/>
      </xdr:nvSpPr>
      <xdr:spPr>
        <a:xfrm>
          <a:off x="12029440" y="1411668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85725</xdr:rowOff>
    </xdr:from>
    <xdr:to>
      <xdr:col>76</xdr:col>
      <xdr:colOff>114300</xdr:colOff>
      <xdr:row>84</xdr:row>
      <xdr:rowOff>137161</xdr:rowOff>
    </xdr:to>
    <xdr:cxnSp macro="">
      <xdr:nvCxnSpPr>
        <xdr:cNvPr id="776" name="直線コネクタ 775">
          <a:extLst>
            <a:ext uri="{FF2B5EF4-FFF2-40B4-BE49-F238E27FC236}">
              <a16:creationId xmlns:a16="http://schemas.microsoft.com/office/drawing/2014/main" id="{6F59620B-17FB-46EC-B89C-A2791311C20B}"/>
            </a:ext>
          </a:extLst>
        </xdr:cNvPr>
        <xdr:cNvCxnSpPr/>
      </xdr:nvCxnSpPr>
      <xdr:spPr>
        <a:xfrm>
          <a:off x="12072620" y="14167485"/>
          <a:ext cx="78232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162561</xdr:rowOff>
    </xdr:from>
    <xdr:to>
      <xdr:col>67</xdr:col>
      <xdr:colOff>101600</xdr:colOff>
      <xdr:row>84</xdr:row>
      <xdr:rowOff>92711</xdr:rowOff>
    </xdr:to>
    <xdr:sp macro="" textlink="">
      <xdr:nvSpPr>
        <xdr:cNvPr id="777" name="楕円 776">
          <a:extLst>
            <a:ext uri="{FF2B5EF4-FFF2-40B4-BE49-F238E27FC236}">
              <a16:creationId xmlns:a16="http://schemas.microsoft.com/office/drawing/2014/main" id="{9A2A1A6B-CFA7-4BBA-8B45-B67003E78D6A}"/>
            </a:ext>
          </a:extLst>
        </xdr:cNvPr>
        <xdr:cNvSpPr/>
      </xdr:nvSpPr>
      <xdr:spPr>
        <a:xfrm>
          <a:off x="11231880" y="140766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41911</xdr:rowOff>
    </xdr:from>
    <xdr:to>
      <xdr:col>71</xdr:col>
      <xdr:colOff>177800</xdr:colOff>
      <xdr:row>84</xdr:row>
      <xdr:rowOff>85725</xdr:rowOff>
    </xdr:to>
    <xdr:cxnSp macro="">
      <xdr:nvCxnSpPr>
        <xdr:cNvPr id="778" name="直線コネクタ 777">
          <a:extLst>
            <a:ext uri="{FF2B5EF4-FFF2-40B4-BE49-F238E27FC236}">
              <a16:creationId xmlns:a16="http://schemas.microsoft.com/office/drawing/2014/main" id="{8C1E63B4-EDAB-404C-938F-B32FED273BA9}"/>
            </a:ext>
          </a:extLst>
        </xdr:cNvPr>
        <xdr:cNvCxnSpPr/>
      </xdr:nvCxnSpPr>
      <xdr:spPr>
        <a:xfrm>
          <a:off x="11282680" y="14123671"/>
          <a:ext cx="78994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153052</xdr:rowOff>
    </xdr:from>
    <xdr:ext cx="405111" cy="259045"/>
    <xdr:sp macro="" textlink="">
      <xdr:nvSpPr>
        <xdr:cNvPr id="779" name="n_1aveValue【消防施設】&#10;有形固定資産減価償却率">
          <a:extLst>
            <a:ext uri="{FF2B5EF4-FFF2-40B4-BE49-F238E27FC236}">
              <a16:creationId xmlns:a16="http://schemas.microsoft.com/office/drawing/2014/main" id="{7A6EC679-ED74-41AE-8D03-0CB949702F1E}"/>
            </a:ext>
          </a:extLst>
        </xdr:cNvPr>
        <xdr:cNvSpPr txBox="1"/>
      </xdr:nvSpPr>
      <xdr:spPr>
        <a:xfrm>
          <a:off x="13437244" y="1356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105427</xdr:rowOff>
    </xdr:from>
    <xdr:ext cx="405111" cy="259045"/>
    <xdr:sp macro="" textlink="">
      <xdr:nvSpPr>
        <xdr:cNvPr id="780" name="n_2aveValue【消防施設】&#10;有形固定資産減価償却率">
          <a:extLst>
            <a:ext uri="{FF2B5EF4-FFF2-40B4-BE49-F238E27FC236}">
              <a16:creationId xmlns:a16="http://schemas.microsoft.com/office/drawing/2014/main" id="{A1EDCA21-C1AD-4F38-9C66-A5FC732F36A4}"/>
            </a:ext>
          </a:extLst>
        </xdr:cNvPr>
        <xdr:cNvSpPr txBox="1"/>
      </xdr:nvSpPr>
      <xdr:spPr>
        <a:xfrm>
          <a:off x="12675244" y="1351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99713</xdr:rowOff>
    </xdr:from>
    <xdr:ext cx="405111" cy="259045"/>
    <xdr:sp macro="" textlink="">
      <xdr:nvSpPr>
        <xdr:cNvPr id="781" name="n_3aveValue【消防施設】&#10;有形固定資産減価償却率">
          <a:extLst>
            <a:ext uri="{FF2B5EF4-FFF2-40B4-BE49-F238E27FC236}">
              <a16:creationId xmlns:a16="http://schemas.microsoft.com/office/drawing/2014/main" id="{C61F79C8-5224-43B3-B80F-943D46B19124}"/>
            </a:ext>
          </a:extLst>
        </xdr:cNvPr>
        <xdr:cNvSpPr txBox="1"/>
      </xdr:nvSpPr>
      <xdr:spPr>
        <a:xfrm>
          <a:off x="11900544" y="13510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48277</xdr:rowOff>
    </xdr:from>
    <xdr:ext cx="405111" cy="259045"/>
    <xdr:sp macro="" textlink="">
      <xdr:nvSpPr>
        <xdr:cNvPr id="782" name="n_4aveValue【消防施設】&#10;有形固定資産減価償却率">
          <a:extLst>
            <a:ext uri="{FF2B5EF4-FFF2-40B4-BE49-F238E27FC236}">
              <a16:creationId xmlns:a16="http://schemas.microsoft.com/office/drawing/2014/main" id="{53E88FD7-813A-4C62-B0A9-0EA1E128CE29}"/>
            </a:ext>
          </a:extLst>
        </xdr:cNvPr>
        <xdr:cNvSpPr txBox="1"/>
      </xdr:nvSpPr>
      <xdr:spPr>
        <a:xfrm>
          <a:off x="11102984" y="1345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40022</xdr:rowOff>
    </xdr:from>
    <xdr:ext cx="405111" cy="259045"/>
    <xdr:sp macro="" textlink="">
      <xdr:nvSpPr>
        <xdr:cNvPr id="783" name="n_1mainValue【消防施設】&#10;有形固定資産減価償却率">
          <a:extLst>
            <a:ext uri="{FF2B5EF4-FFF2-40B4-BE49-F238E27FC236}">
              <a16:creationId xmlns:a16="http://schemas.microsoft.com/office/drawing/2014/main" id="{4391B109-935B-4C3C-BEE3-65D95FB8A7ED}"/>
            </a:ext>
          </a:extLst>
        </xdr:cNvPr>
        <xdr:cNvSpPr txBox="1"/>
      </xdr:nvSpPr>
      <xdr:spPr>
        <a:xfrm>
          <a:off x="13437244" y="1428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7638</xdr:rowOff>
    </xdr:from>
    <xdr:ext cx="405111" cy="259045"/>
    <xdr:sp macro="" textlink="">
      <xdr:nvSpPr>
        <xdr:cNvPr id="784" name="n_2mainValue【消防施設】&#10;有形固定資産減価償却率">
          <a:extLst>
            <a:ext uri="{FF2B5EF4-FFF2-40B4-BE49-F238E27FC236}">
              <a16:creationId xmlns:a16="http://schemas.microsoft.com/office/drawing/2014/main" id="{2A2C96ED-2B05-4413-AAD5-5A2A884966BC}"/>
            </a:ext>
          </a:extLst>
        </xdr:cNvPr>
        <xdr:cNvSpPr txBox="1"/>
      </xdr:nvSpPr>
      <xdr:spPr>
        <a:xfrm>
          <a:off x="12675244" y="1425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127652</xdr:rowOff>
    </xdr:from>
    <xdr:ext cx="405111" cy="259045"/>
    <xdr:sp macro="" textlink="">
      <xdr:nvSpPr>
        <xdr:cNvPr id="785" name="n_3mainValue【消防施設】&#10;有形固定資産減価償却率">
          <a:extLst>
            <a:ext uri="{FF2B5EF4-FFF2-40B4-BE49-F238E27FC236}">
              <a16:creationId xmlns:a16="http://schemas.microsoft.com/office/drawing/2014/main" id="{29BA3F61-C605-470C-971B-D34F34367CBF}"/>
            </a:ext>
          </a:extLst>
        </xdr:cNvPr>
        <xdr:cNvSpPr txBox="1"/>
      </xdr:nvSpPr>
      <xdr:spPr>
        <a:xfrm>
          <a:off x="11900544" y="1420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83838</xdr:rowOff>
    </xdr:from>
    <xdr:ext cx="405111" cy="259045"/>
    <xdr:sp macro="" textlink="">
      <xdr:nvSpPr>
        <xdr:cNvPr id="786" name="n_4mainValue【消防施設】&#10;有形固定資産減価償却率">
          <a:extLst>
            <a:ext uri="{FF2B5EF4-FFF2-40B4-BE49-F238E27FC236}">
              <a16:creationId xmlns:a16="http://schemas.microsoft.com/office/drawing/2014/main" id="{ECF93842-FD22-42E9-BD89-40B1D4BA0CF1}"/>
            </a:ext>
          </a:extLst>
        </xdr:cNvPr>
        <xdr:cNvSpPr txBox="1"/>
      </xdr:nvSpPr>
      <xdr:spPr>
        <a:xfrm>
          <a:off x="11102984" y="14165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7" name="正方形/長方形 786">
          <a:extLst>
            <a:ext uri="{FF2B5EF4-FFF2-40B4-BE49-F238E27FC236}">
              <a16:creationId xmlns:a16="http://schemas.microsoft.com/office/drawing/2014/main" id="{9BC97526-2742-48CE-972E-A6FB1A201487}"/>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8" name="正方形/長方形 787">
          <a:extLst>
            <a:ext uri="{FF2B5EF4-FFF2-40B4-BE49-F238E27FC236}">
              <a16:creationId xmlns:a16="http://schemas.microsoft.com/office/drawing/2014/main" id="{1CA29DF6-97D8-4A1F-B674-DBFD675DA28C}"/>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9" name="正方形/長方形 788">
          <a:extLst>
            <a:ext uri="{FF2B5EF4-FFF2-40B4-BE49-F238E27FC236}">
              <a16:creationId xmlns:a16="http://schemas.microsoft.com/office/drawing/2014/main" id="{A0E6CD93-FD11-489B-A707-87CAAA883177}"/>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0" name="正方形/長方形 789">
          <a:extLst>
            <a:ext uri="{FF2B5EF4-FFF2-40B4-BE49-F238E27FC236}">
              <a16:creationId xmlns:a16="http://schemas.microsoft.com/office/drawing/2014/main" id="{7C1BCB43-D2F8-4EE5-B002-9BF753F44BDB}"/>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1" name="正方形/長方形 790">
          <a:extLst>
            <a:ext uri="{FF2B5EF4-FFF2-40B4-BE49-F238E27FC236}">
              <a16:creationId xmlns:a16="http://schemas.microsoft.com/office/drawing/2014/main" id="{7A22DC50-A009-462A-8CAF-3D720BF5A8EE}"/>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2" name="正方形/長方形 791">
          <a:extLst>
            <a:ext uri="{FF2B5EF4-FFF2-40B4-BE49-F238E27FC236}">
              <a16:creationId xmlns:a16="http://schemas.microsoft.com/office/drawing/2014/main" id="{98422268-BCEF-43F1-A982-39778A003246}"/>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3" name="正方形/長方形 792">
          <a:extLst>
            <a:ext uri="{FF2B5EF4-FFF2-40B4-BE49-F238E27FC236}">
              <a16:creationId xmlns:a16="http://schemas.microsoft.com/office/drawing/2014/main" id="{5A1BD15E-FE26-4335-B588-1913B38199F7}"/>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4" name="正方形/長方形 793">
          <a:extLst>
            <a:ext uri="{FF2B5EF4-FFF2-40B4-BE49-F238E27FC236}">
              <a16:creationId xmlns:a16="http://schemas.microsoft.com/office/drawing/2014/main" id="{5FA3E511-395E-47E6-BC01-B321CBBFC9BD}"/>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5" name="テキスト ボックス 794">
          <a:extLst>
            <a:ext uri="{FF2B5EF4-FFF2-40B4-BE49-F238E27FC236}">
              <a16:creationId xmlns:a16="http://schemas.microsoft.com/office/drawing/2014/main" id="{FFB964CA-5A21-47F9-8F37-955E686A911C}"/>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6" name="直線コネクタ 795">
          <a:extLst>
            <a:ext uri="{FF2B5EF4-FFF2-40B4-BE49-F238E27FC236}">
              <a16:creationId xmlns:a16="http://schemas.microsoft.com/office/drawing/2014/main" id="{D94913D9-13F9-4B37-96BD-931E33C20E14}"/>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97" name="直線コネクタ 796">
          <a:extLst>
            <a:ext uri="{FF2B5EF4-FFF2-40B4-BE49-F238E27FC236}">
              <a16:creationId xmlns:a16="http://schemas.microsoft.com/office/drawing/2014/main" id="{63750832-C9E6-461E-8F35-61AA21F2CB64}"/>
            </a:ext>
          </a:extLst>
        </xdr:cNvPr>
        <xdr:cNvCxnSpPr/>
      </xdr:nvCxnSpPr>
      <xdr:spPr>
        <a:xfrm>
          <a:off x="1609344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8" name="テキスト ボックス 797">
          <a:extLst>
            <a:ext uri="{FF2B5EF4-FFF2-40B4-BE49-F238E27FC236}">
              <a16:creationId xmlns:a16="http://schemas.microsoft.com/office/drawing/2014/main" id="{8D489D36-AAE3-410F-B595-C1FB6805C7B9}"/>
            </a:ext>
          </a:extLst>
        </xdr:cNvPr>
        <xdr:cNvSpPr txBox="1"/>
      </xdr:nvSpPr>
      <xdr:spPr>
        <a:xfrm>
          <a:off x="1569484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9" name="直線コネクタ 798">
          <a:extLst>
            <a:ext uri="{FF2B5EF4-FFF2-40B4-BE49-F238E27FC236}">
              <a16:creationId xmlns:a16="http://schemas.microsoft.com/office/drawing/2014/main" id="{74E72BCC-2612-4CD8-870A-40EA70AB355C}"/>
            </a:ext>
          </a:extLst>
        </xdr:cNvPr>
        <xdr:cNvCxnSpPr/>
      </xdr:nvCxnSpPr>
      <xdr:spPr>
        <a:xfrm>
          <a:off x="1609344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800" name="テキスト ボックス 799">
          <a:extLst>
            <a:ext uri="{FF2B5EF4-FFF2-40B4-BE49-F238E27FC236}">
              <a16:creationId xmlns:a16="http://schemas.microsoft.com/office/drawing/2014/main" id="{ADCBA1A2-9EF7-4967-8E83-66C654FFC8A7}"/>
            </a:ext>
          </a:extLst>
        </xdr:cNvPr>
        <xdr:cNvSpPr txBox="1"/>
      </xdr:nvSpPr>
      <xdr:spPr>
        <a:xfrm>
          <a:off x="1569484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801" name="直線コネクタ 800">
          <a:extLst>
            <a:ext uri="{FF2B5EF4-FFF2-40B4-BE49-F238E27FC236}">
              <a16:creationId xmlns:a16="http://schemas.microsoft.com/office/drawing/2014/main" id="{E364150E-3338-4752-86E6-7E35B0448360}"/>
            </a:ext>
          </a:extLst>
        </xdr:cNvPr>
        <xdr:cNvCxnSpPr/>
      </xdr:nvCxnSpPr>
      <xdr:spPr>
        <a:xfrm>
          <a:off x="1609344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802" name="テキスト ボックス 801">
          <a:extLst>
            <a:ext uri="{FF2B5EF4-FFF2-40B4-BE49-F238E27FC236}">
              <a16:creationId xmlns:a16="http://schemas.microsoft.com/office/drawing/2014/main" id="{9CF8649A-4975-43F1-BAA5-DA50F4421E25}"/>
            </a:ext>
          </a:extLst>
        </xdr:cNvPr>
        <xdr:cNvSpPr txBox="1"/>
      </xdr:nvSpPr>
      <xdr:spPr>
        <a:xfrm>
          <a:off x="1569484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803" name="直線コネクタ 802">
          <a:extLst>
            <a:ext uri="{FF2B5EF4-FFF2-40B4-BE49-F238E27FC236}">
              <a16:creationId xmlns:a16="http://schemas.microsoft.com/office/drawing/2014/main" id="{ABD4FEE2-C5F3-4391-8512-17FD5710C441}"/>
            </a:ext>
          </a:extLst>
        </xdr:cNvPr>
        <xdr:cNvCxnSpPr/>
      </xdr:nvCxnSpPr>
      <xdr:spPr>
        <a:xfrm>
          <a:off x="1609344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804" name="テキスト ボックス 803">
          <a:extLst>
            <a:ext uri="{FF2B5EF4-FFF2-40B4-BE49-F238E27FC236}">
              <a16:creationId xmlns:a16="http://schemas.microsoft.com/office/drawing/2014/main" id="{98E30F6A-854C-498D-88CF-0034B9F9C757}"/>
            </a:ext>
          </a:extLst>
        </xdr:cNvPr>
        <xdr:cNvSpPr txBox="1"/>
      </xdr:nvSpPr>
      <xdr:spPr>
        <a:xfrm>
          <a:off x="1569484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805" name="直線コネクタ 804">
          <a:extLst>
            <a:ext uri="{FF2B5EF4-FFF2-40B4-BE49-F238E27FC236}">
              <a16:creationId xmlns:a16="http://schemas.microsoft.com/office/drawing/2014/main" id="{EF4CC9E1-B7DC-4F4E-B2E5-AF337B4C6BB8}"/>
            </a:ext>
          </a:extLst>
        </xdr:cNvPr>
        <xdr:cNvCxnSpPr/>
      </xdr:nvCxnSpPr>
      <xdr:spPr>
        <a:xfrm>
          <a:off x="1609344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806" name="テキスト ボックス 805">
          <a:extLst>
            <a:ext uri="{FF2B5EF4-FFF2-40B4-BE49-F238E27FC236}">
              <a16:creationId xmlns:a16="http://schemas.microsoft.com/office/drawing/2014/main" id="{E0E55037-0C80-4564-8C95-E7F7727A3171}"/>
            </a:ext>
          </a:extLst>
        </xdr:cNvPr>
        <xdr:cNvSpPr txBox="1"/>
      </xdr:nvSpPr>
      <xdr:spPr>
        <a:xfrm>
          <a:off x="1569484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07" name="直線コネクタ 806">
          <a:extLst>
            <a:ext uri="{FF2B5EF4-FFF2-40B4-BE49-F238E27FC236}">
              <a16:creationId xmlns:a16="http://schemas.microsoft.com/office/drawing/2014/main" id="{04031FE2-543C-48B5-BBB0-E73A9B2BA2B8}"/>
            </a:ext>
          </a:extLst>
        </xdr:cNvPr>
        <xdr:cNvCxnSpPr/>
      </xdr:nvCxnSpPr>
      <xdr:spPr>
        <a:xfrm>
          <a:off x="1609344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8" name="テキスト ボックス 807">
          <a:extLst>
            <a:ext uri="{FF2B5EF4-FFF2-40B4-BE49-F238E27FC236}">
              <a16:creationId xmlns:a16="http://schemas.microsoft.com/office/drawing/2014/main" id="{1388A8BE-9F46-4239-9380-17EAC2D6A962}"/>
            </a:ext>
          </a:extLst>
        </xdr:cNvPr>
        <xdr:cNvSpPr txBox="1"/>
      </xdr:nvSpPr>
      <xdr:spPr>
        <a:xfrm>
          <a:off x="1569484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9" name="直線コネクタ 808">
          <a:extLst>
            <a:ext uri="{FF2B5EF4-FFF2-40B4-BE49-F238E27FC236}">
              <a16:creationId xmlns:a16="http://schemas.microsoft.com/office/drawing/2014/main" id="{4A15FD55-0D28-40E3-AED1-A08C80B03378}"/>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10" name="テキスト ボックス 809">
          <a:extLst>
            <a:ext uri="{FF2B5EF4-FFF2-40B4-BE49-F238E27FC236}">
              <a16:creationId xmlns:a16="http://schemas.microsoft.com/office/drawing/2014/main" id="{13037A49-0198-428C-A4EE-22773BFA6381}"/>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11" name="【消防施設】&#10;一人当たり面積グラフ枠">
          <a:extLst>
            <a:ext uri="{FF2B5EF4-FFF2-40B4-BE49-F238E27FC236}">
              <a16:creationId xmlns:a16="http://schemas.microsoft.com/office/drawing/2014/main" id="{26D6D6AF-B21C-4F05-86E2-DFE9BD75C185}"/>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72934</xdr:rowOff>
    </xdr:from>
    <xdr:to>
      <xdr:col>116</xdr:col>
      <xdr:colOff>62864</xdr:colOff>
      <xdr:row>86</xdr:row>
      <xdr:rowOff>148045</xdr:rowOff>
    </xdr:to>
    <xdr:cxnSp macro="">
      <xdr:nvCxnSpPr>
        <xdr:cNvPr id="812" name="直線コネクタ 811">
          <a:extLst>
            <a:ext uri="{FF2B5EF4-FFF2-40B4-BE49-F238E27FC236}">
              <a16:creationId xmlns:a16="http://schemas.microsoft.com/office/drawing/2014/main" id="{73BCB947-BAA1-4A8D-9D13-29119625BFCA}"/>
            </a:ext>
          </a:extLst>
        </xdr:cNvPr>
        <xdr:cNvCxnSpPr/>
      </xdr:nvCxnSpPr>
      <xdr:spPr>
        <a:xfrm flipV="1">
          <a:off x="19509104" y="13148854"/>
          <a:ext cx="0" cy="1416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151872</xdr:rowOff>
    </xdr:from>
    <xdr:ext cx="469744" cy="259045"/>
    <xdr:sp macro="" textlink="">
      <xdr:nvSpPr>
        <xdr:cNvPr id="813" name="【消防施設】&#10;一人当たり面積最小値テキスト">
          <a:extLst>
            <a:ext uri="{FF2B5EF4-FFF2-40B4-BE49-F238E27FC236}">
              <a16:creationId xmlns:a16="http://schemas.microsoft.com/office/drawing/2014/main" id="{2FEFA5B5-6E68-4B22-A1B7-C7ECEE7DEB68}"/>
            </a:ext>
          </a:extLst>
        </xdr:cNvPr>
        <xdr:cNvSpPr txBox="1"/>
      </xdr:nvSpPr>
      <xdr:spPr>
        <a:xfrm>
          <a:off x="19547840" y="14568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148045</xdr:rowOff>
    </xdr:from>
    <xdr:to>
      <xdr:col>116</xdr:col>
      <xdr:colOff>152400</xdr:colOff>
      <xdr:row>86</xdr:row>
      <xdr:rowOff>148045</xdr:rowOff>
    </xdr:to>
    <xdr:cxnSp macro="">
      <xdr:nvCxnSpPr>
        <xdr:cNvPr id="814" name="直線コネクタ 813">
          <a:extLst>
            <a:ext uri="{FF2B5EF4-FFF2-40B4-BE49-F238E27FC236}">
              <a16:creationId xmlns:a16="http://schemas.microsoft.com/office/drawing/2014/main" id="{93DE5FD8-77C0-4735-B9C0-E4C134431D54}"/>
            </a:ext>
          </a:extLst>
        </xdr:cNvPr>
        <xdr:cNvCxnSpPr/>
      </xdr:nvCxnSpPr>
      <xdr:spPr>
        <a:xfrm>
          <a:off x="19443700" y="145650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19611</xdr:rowOff>
    </xdr:from>
    <xdr:ext cx="469744" cy="259045"/>
    <xdr:sp macro="" textlink="">
      <xdr:nvSpPr>
        <xdr:cNvPr id="815" name="【消防施設】&#10;一人当たり面積最大値テキスト">
          <a:extLst>
            <a:ext uri="{FF2B5EF4-FFF2-40B4-BE49-F238E27FC236}">
              <a16:creationId xmlns:a16="http://schemas.microsoft.com/office/drawing/2014/main" id="{F28C608E-D7EE-422C-9A47-8C770E459C87}"/>
            </a:ext>
          </a:extLst>
        </xdr:cNvPr>
        <xdr:cNvSpPr txBox="1"/>
      </xdr:nvSpPr>
      <xdr:spPr>
        <a:xfrm>
          <a:off x="19547840" y="12927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72934</xdr:rowOff>
    </xdr:from>
    <xdr:to>
      <xdr:col>116</xdr:col>
      <xdr:colOff>152400</xdr:colOff>
      <xdr:row>78</xdr:row>
      <xdr:rowOff>72934</xdr:rowOff>
    </xdr:to>
    <xdr:cxnSp macro="">
      <xdr:nvCxnSpPr>
        <xdr:cNvPr id="816" name="直線コネクタ 815">
          <a:extLst>
            <a:ext uri="{FF2B5EF4-FFF2-40B4-BE49-F238E27FC236}">
              <a16:creationId xmlns:a16="http://schemas.microsoft.com/office/drawing/2014/main" id="{C0B34A3D-2527-4345-9878-601EA0080F38}"/>
            </a:ext>
          </a:extLst>
        </xdr:cNvPr>
        <xdr:cNvCxnSpPr/>
      </xdr:nvCxnSpPr>
      <xdr:spPr>
        <a:xfrm>
          <a:off x="19443700" y="131488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4734</xdr:rowOff>
    </xdr:from>
    <xdr:ext cx="469744" cy="259045"/>
    <xdr:sp macro="" textlink="">
      <xdr:nvSpPr>
        <xdr:cNvPr id="817" name="【消防施設】&#10;一人当たり面積平均値テキスト">
          <a:extLst>
            <a:ext uri="{FF2B5EF4-FFF2-40B4-BE49-F238E27FC236}">
              <a16:creationId xmlns:a16="http://schemas.microsoft.com/office/drawing/2014/main" id="{BB3010AA-3E32-4F0A-A6AA-F5F43E548973}"/>
            </a:ext>
          </a:extLst>
        </xdr:cNvPr>
        <xdr:cNvSpPr txBox="1"/>
      </xdr:nvSpPr>
      <xdr:spPr>
        <a:xfrm>
          <a:off x="19547840" y="142541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153307</xdr:rowOff>
    </xdr:from>
    <xdr:to>
      <xdr:col>116</xdr:col>
      <xdr:colOff>114300</xdr:colOff>
      <xdr:row>86</xdr:row>
      <xdr:rowOff>83457</xdr:rowOff>
    </xdr:to>
    <xdr:sp macro="" textlink="">
      <xdr:nvSpPr>
        <xdr:cNvPr id="818" name="フローチャート: 判断 817">
          <a:extLst>
            <a:ext uri="{FF2B5EF4-FFF2-40B4-BE49-F238E27FC236}">
              <a16:creationId xmlns:a16="http://schemas.microsoft.com/office/drawing/2014/main" id="{8BD30A07-20D3-491E-AF80-6B43ABA1BD1C}"/>
            </a:ext>
          </a:extLst>
        </xdr:cNvPr>
        <xdr:cNvSpPr/>
      </xdr:nvSpPr>
      <xdr:spPr>
        <a:xfrm>
          <a:off x="19458940" y="144027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153307</xdr:rowOff>
    </xdr:from>
    <xdr:to>
      <xdr:col>112</xdr:col>
      <xdr:colOff>38100</xdr:colOff>
      <xdr:row>86</xdr:row>
      <xdr:rowOff>83457</xdr:rowOff>
    </xdr:to>
    <xdr:sp macro="" textlink="">
      <xdr:nvSpPr>
        <xdr:cNvPr id="819" name="フローチャート: 判断 818">
          <a:extLst>
            <a:ext uri="{FF2B5EF4-FFF2-40B4-BE49-F238E27FC236}">
              <a16:creationId xmlns:a16="http://schemas.microsoft.com/office/drawing/2014/main" id="{02604FEA-10CA-4DF1-B0C8-17A34621AE2F}"/>
            </a:ext>
          </a:extLst>
        </xdr:cNvPr>
        <xdr:cNvSpPr/>
      </xdr:nvSpPr>
      <xdr:spPr>
        <a:xfrm>
          <a:off x="18735040" y="1440270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148952</xdr:rowOff>
    </xdr:from>
    <xdr:to>
      <xdr:col>107</xdr:col>
      <xdr:colOff>101600</xdr:colOff>
      <xdr:row>86</xdr:row>
      <xdr:rowOff>79102</xdr:rowOff>
    </xdr:to>
    <xdr:sp macro="" textlink="">
      <xdr:nvSpPr>
        <xdr:cNvPr id="820" name="フローチャート: 判断 819">
          <a:extLst>
            <a:ext uri="{FF2B5EF4-FFF2-40B4-BE49-F238E27FC236}">
              <a16:creationId xmlns:a16="http://schemas.microsoft.com/office/drawing/2014/main" id="{80E904DF-84BE-42B5-9717-A17ADAB25F77}"/>
            </a:ext>
          </a:extLst>
        </xdr:cNvPr>
        <xdr:cNvSpPr/>
      </xdr:nvSpPr>
      <xdr:spPr>
        <a:xfrm>
          <a:off x="17937480" y="143983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157662</xdr:rowOff>
    </xdr:from>
    <xdr:to>
      <xdr:col>102</xdr:col>
      <xdr:colOff>165100</xdr:colOff>
      <xdr:row>86</xdr:row>
      <xdr:rowOff>87812</xdr:rowOff>
    </xdr:to>
    <xdr:sp macro="" textlink="">
      <xdr:nvSpPr>
        <xdr:cNvPr id="821" name="フローチャート: 判断 820">
          <a:extLst>
            <a:ext uri="{FF2B5EF4-FFF2-40B4-BE49-F238E27FC236}">
              <a16:creationId xmlns:a16="http://schemas.microsoft.com/office/drawing/2014/main" id="{D8D4EFE1-CDB0-4AEB-8404-0BD86F0E811B}"/>
            </a:ext>
          </a:extLst>
        </xdr:cNvPr>
        <xdr:cNvSpPr/>
      </xdr:nvSpPr>
      <xdr:spPr>
        <a:xfrm>
          <a:off x="17162780" y="144070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164193</xdr:rowOff>
    </xdr:from>
    <xdr:to>
      <xdr:col>98</xdr:col>
      <xdr:colOff>38100</xdr:colOff>
      <xdr:row>86</xdr:row>
      <xdr:rowOff>94343</xdr:rowOff>
    </xdr:to>
    <xdr:sp macro="" textlink="">
      <xdr:nvSpPr>
        <xdr:cNvPr id="822" name="フローチャート: 判断 821">
          <a:extLst>
            <a:ext uri="{FF2B5EF4-FFF2-40B4-BE49-F238E27FC236}">
              <a16:creationId xmlns:a16="http://schemas.microsoft.com/office/drawing/2014/main" id="{E7EA4DB7-B79E-4337-A7D1-F8F0A14A6F69}"/>
            </a:ext>
          </a:extLst>
        </xdr:cNvPr>
        <xdr:cNvSpPr/>
      </xdr:nvSpPr>
      <xdr:spPr>
        <a:xfrm>
          <a:off x="16388080" y="1441359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67904509-26D6-4CE8-BFF0-807F887D4CA0}"/>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4" name="テキスト ボックス 823">
          <a:extLst>
            <a:ext uri="{FF2B5EF4-FFF2-40B4-BE49-F238E27FC236}">
              <a16:creationId xmlns:a16="http://schemas.microsoft.com/office/drawing/2014/main" id="{0B73764B-AB20-45BB-9811-C595FF2FFF8E}"/>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5" name="テキスト ボックス 824">
          <a:extLst>
            <a:ext uri="{FF2B5EF4-FFF2-40B4-BE49-F238E27FC236}">
              <a16:creationId xmlns:a16="http://schemas.microsoft.com/office/drawing/2014/main" id="{675ECE63-FC47-4F6E-A9E2-B48C9A7455C3}"/>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6" name="テキスト ボックス 825">
          <a:extLst>
            <a:ext uri="{FF2B5EF4-FFF2-40B4-BE49-F238E27FC236}">
              <a16:creationId xmlns:a16="http://schemas.microsoft.com/office/drawing/2014/main" id="{AA28D930-DA8E-4536-AB0D-307C0814F01E}"/>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7" name="テキスト ボックス 826">
          <a:extLst>
            <a:ext uri="{FF2B5EF4-FFF2-40B4-BE49-F238E27FC236}">
              <a16:creationId xmlns:a16="http://schemas.microsoft.com/office/drawing/2014/main" id="{D3177FBA-92B0-4041-8D79-98F60BC874BC}"/>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153307</xdr:rowOff>
    </xdr:from>
    <xdr:to>
      <xdr:col>116</xdr:col>
      <xdr:colOff>114300</xdr:colOff>
      <xdr:row>86</xdr:row>
      <xdr:rowOff>83457</xdr:rowOff>
    </xdr:to>
    <xdr:sp macro="" textlink="">
      <xdr:nvSpPr>
        <xdr:cNvPr id="828" name="楕円 827">
          <a:extLst>
            <a:ext uri="{FF2B5EF4-FFF2-40B4-BE49-F238E27FC236}">
              <a16:creationId xmlns:a16="http://schemas.microsoft.com/office/drawing/2014/main" id="{46A0C9A2-9C27-424C-8787-29AC1F4CFA0D}"/>
            </a:ext>
          </a:extLst>
        </xdr:cNvPr>
        <xdr:cNvSpPr/>
      </xdr:nvSpPr>
      <xdr:spPr>
        <a:xfrm>
          <a:off x="19458940" y="144027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131734</xdr:rowOff>
    </xdr:from>
    <xdr:ext cx="469744" cy="259045"/>
    <xdr:sp macro="" textlink="">
      <xdr:nvSpPr>
        <xdr:cNvPr id="829" name="【消防施設】&#10;一人当たり面積該当値テキスト">
          <a:extLst>
            <a:ext uri="{FF2B5EF4-FFF2-40B4-BE49-F238E27FC236}">
              <a16:creationId xmlns:a16="http://schemas.microsoft.com/office/drawing/2014/main" id="{25003FE7-7778-46A4-8D6D-0BA3D29CD3D0}"/>
            </a:ext>
          </a:extLst>
        </xdr:cNvPr>
        <xdr:cNvSpPr txBox="1"/>
      </xdr:nvSpPr>
      <xdr:spPr>
        <a:xfrm>
          <a:off x="19547840" y="14381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146776</xdr:rowOff>
    </xdr:from>
    <xdr:to>
      <xdr:col>112</xdr:col>
      <xdr:colOff>38100</xdr:colOff>
      <xdr:row>86</xdr:row>
      <xdr:rowOff>76926</xdr:rowOff>
    </xdr:to>
    <xdr:sp macro="" textlink="">
      <xdr:nvSpPr>
        <xdr:cNvPr id="830" name="楕円 829">
          <a:extLst>
            <a:ext uri="{FF2B5EF4-FFF2-40B4-BE49-F238E27FC236}">
              <a16:creationId xmlns:a16="http://schemas.microsoft.com/office/drawing/2014/main" id="{19F7A6DF-896E-4D3F-A29B-5ACB28E44C14}"/>
            </a:ext>
          </a:extLst>
        </xdr:cNvPr>
        <xdr:cNvSpPr/>
      </xdr:nvSpPr>
      <xdr:spPr>
        <a:xfrm>
          <a:off x="18735040" y="1439617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26126</xdr:rowOff>
    </xdr:from>
    <xdr:to>
      <xdr:col>116</xdr:col>
      <xdr:colOff>63500</xdr:colOff>
      <xdr:row>86</xdr:row>
      <xdr:rowOff>32657</xdr:rowOff>
    </xdr:to>
    <xdr:cxnSp macro="">
      <xdr:nvCxnSpPr>
        <xdr:cNvPr id="831" name="直線コネクタ 830">
          <a:extLst>
            <a:ext uri="{FF2B5EF4-FFF2-40B4-BE49-F238E27FC236}">
              <a16:creationId xmlns:a16="http://schemas.microsoft.com/office/drawing/2014/main" id="{C21B1C5E-B894-44BA-9213-12318E3A6755}"/>
            </a:ext>
          </a:extLst>
        </xdr:cNvPr>
        <xdr:cNvCxnSpPr/>
      </xdr:nvCxnSpPr>
      <xdr:spPr>
        <a:xfrm>
          <a:off x="18778220" y="14443166"/>
          <a:ext cx="73152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148952</xdr:rowOff>
    </xdr:from>
    <xdr:to>
      <xdr:col>107</xdr:col>
      <xdr:colOff>101600</xdr:colOff>
      <xdr:row>86</xdr:row>
      <xdr:rowOff>79102</xdr:rowOff>
    </xdr:to>
    <xdr:sp macro="" textlink="">
      <xdr:nvSpPr>
        <xdr:cNvPr id="832" name="楕円 831">
          <a:extLst>
            <a:ext uri="{FF2B5EF4-FFF2-40B4-BE49-F238E27FC236}">
              <a16:creationId xmlns:a16="http://schemas.microsoft.com/office/drawing/2014/main" id="{5A013DE0-67DE-4857-89DA-A62C590AB4A9}"/>
            </a:ext>
          </a:extLst>
        </xdr:cNvPr>
        <xdr:cNvSpPr/>
      </xdr:nvSpPr>
      <xdr:spPr>
        <a:xfrm>
          <a:off x="17937480" y="143983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26126</xdr:rowOff>
    </xdr:from>
    <xdr:to>
      <xdr:col>111</xdr:col>
      <xdr:colOff>177800</xdr:colOff>
      <xdr:row>86</xdr:row>
      <xdr:rowOff>28302</xdr:rowOff>
    </xdr:to>
    <xdr:cxnSp macro="">
      <xdr:nvCxnSpPr>
        <xdr:cNvPr id="833" name="直線コネクタ 832">
          <a:extLst>
            <a:ext uri="{FF2B5EF4-FFF2-40B4-BE49-F238E27FC236}">
              <a16:creationId xmlns:a16="http://schemas.microsoft.com/office/drawing/2014/main" id="{9CAE64B4-79C4-4C87-AD77-1C2295DF07BC}"/>
            </a:ext>
          </a:extLst>
        </xdr:cNvPr>
        <xdr:cNvCxnSpPr/>
      </xdr:nvCxnSpPr>
      <xdr:spPr>
        <a:xfrm flipV="1">
          <a:off x="17988280" y="14443166"/>
          <a:ext cx="78994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135889</xdr:rowOff>
    </xdr:from>
    <xdr:to>
      <xdr:col>102</xdr:col>
      <xdr:colOff>165100</xdr:colOff>
      <xdr:row>86</xdr:row>
      <xdr:rowOff>66039</xdr:rowOff>
    </xdr:to>
    <xdr:sp macro="" textlink="">
      <xdr:nvSpPr>
        <xdr:cNvPr id="834" name="楕円 833">
          <a:extLst>
            <a:ext uri="{FF2B5EF4-FFF2-40B4-BE49-F238E27FC236}">
              <a16:creationId xmlns:a16="http://schemas.microsoft.com/office/drawing/2014/main" id="{F898E996-C4E7-464A-9604-116934134DA4}"/>
            </a:ext>
          </a:extLst>
        </xdr:cNvPr>
        <xdr:cNvSpPr/>
      </xdr:nvSpPr>
      <xdr:spPr>
        <a:xfrm>
          <a:off x="17162780" y="143852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15239</xdr:rowOff>
    </xdr:from>
    <xdr:to>
      <xdr:col>107</xdr:col>
      <xdr:colOff>50800</xdr:colOff>
      <xdr:row>86</xdr:row>
      <xdr:rowOff>28302</xdr:rowOff>
    </xdr:to>
    <xdr:cxnSp macro="">
      <xdr:nvCxnSpPr>
        <xdr:cNvPr id="835" name="直線コネクタ 834">
          <a:extLst>
            <a:ext uri="{FF2B5EF4-FFF2-40B4-BE49-F238E27FC236}">
              <a16:creationId xmlns:a16="http://schemas.microsoft.com/office/drawing/2014/main" id="{B9148518-3C02-46A5-82FB-BEADC6BBF073}"/>
            </a:ext>
          </a:extLst>
        </xdr:cNvPr>
        <xdr:cNvCxnSpPr/>
      </xdr:nvCxnSpPr>
      <xdr:spPr>
        <a:xfrm>
          <a:off x="17213580" y="14432279"/>
          <a:ext cx="7747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130448</xdr:rowOff>
    </xdr:from>
    <xdr:to>
      <xdr:col>98</xdr:col>
      <xdr:colOff>38100</xdr:colOff>
      <xdr:row>86</xdr:row>
      <xdr:rowOff>60598</xdr:rowOff>
    </xdr:to>
    <xdr:sp macro="" textlink="">
      <xdr:nvSpPr>
        <xdr:cNvPr id="836" name="楕円 835">
          <a:extLst>
            <a:ext uri="{FF2B5EF4-FFF2-40B4-BE49-F238E27FC236}">
              <a16:creationId xmlns:a16="http://schemas.microsoft.com/office/drawing/2014/main" id="{9EEA5905-13CA-4A08-B3E9-9FA941A4FABE}"/>
            </a:ext>
          </a:extLst>
        </xdr:cNvPr>
        <xdr:cNvSpPr/>
      </xdr:nvSpPr>
      <xdr:spPr>
        <a:xfrm>
          <a:off x="16388080" y="1437984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9798</xdr:rowOff>
    </xdr:from>
    <xdr:to>
      <xdr:col>102</xdr:col>
      <xdr:colOff>114300</xdr:colOff>
      <xdr:row>86</xdr:row>
      <xdr:rowOff>15239</xdr:rowOff>
    </xdr:to>
    <xdr:cxnSp macro="">
      <xdr:nvCxnSpPr>
        <xdr:cNvPr id="837" name="直線コネクタ 836">
          <a:extLst>
            <a:ext uri="{FF2B5EF4-FFF2-40B4-BE49-F238E27FC236}">
              <a16:creationId xmlns:a16="http://schemas.microsoft.com/office/drawing/2014/main" id="{E554AC0A-A9E6-475A-92F0-0DCC8E0C69A7}"/>
            </a:ext>
          </a:extLst>
        </xdr:cNvPr>
        <xdr:cNvCxnSpPr/>
      </xdr:nvCxnSpPr>
      <xdr:spPr>
        <a:xfrm>
          <a:off x="16431260" y="14426838"/>
          <a:ext cx="782320" cy="5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74584</xdr:rowOff>
    </xdr:from>
    <xdr:ext cx="469744" cy="259045"/>
    <xdr:sp macro="" textlink="">
      <xdr:nvSpPr>
        <xdr:cNvPr id="838" name="n_1aveValue【消防施設】&#10;一人当たり面積">
          <a:extLst>
            <a:ext uri="{FF2B5EF4-FFF2-40B4-BE49-F238E27FC236}">
              <a16:creationId xmlns:a16="http://schemas.microsoft.com/office/drawing/2014/main" id="{765B057A-1393-4F59-A119-64A4B3CFB3CF}"/>
            </a:ext>
          </a:extLst>
        </xdr:cNvPr>
        <xdr:cNvSpPr txBox="1"/>
      </xdr:nvSpPr>
      <xdr:spPr>
        <a:xfrm>
          <a:off x="18561127" y="14491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70229</xdr:rowOff>
    </xdr:from>
    <xdr:ext cx="469744" cy="259045"/>
    <xdr:sp macro="" textlink="">
      <xdr:nvSpPr>
        <xdr:cNvPr id="839" name="n_2aveValue【消防施設】&#10;一人当たり面積">
          <a:extLst>
            <a:ext uri="{FF2B5EF4-FFF2-40B4-BE49-F238E27FC236}">
              <a16:creationId xmlns:a16="http://schemas.microsoft.com/office/drawing/2014/main" id="{C4BF1D5E-269A-4EBE-8DC7-2F7AFCC57B65}"/>
            </a:ext>
          </a:extLst>
        </xdr:cNvPr>
        <xdr:cNvSpPr txBox="1"/>
      </xdr:nvSpPr>
      <xdr:spPr>
        <a:xfrm>
          <a:off x="17776267" y="14487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78939</xdr:rowOff>
    </xdr:from>
    <xdr:ext cx="469744" cy="259045"/>
    <xdr:sp macro="" textlink="">
      <xdr:nvSpPr>
        <xdr:cNvPr id="840" name="n_3aveValue【消防施設】&#10;一人当たり面積">
          <a:extLst>
            <a:ext uri="{FF2B5EF4-FFF2-40B4-BE49-F238E27FC236}">
              <a16:creationId xmlns:a16="http://schemas.microsoft.com/office/drawing/2014/main" id="{7556E194-FD3B-4891-A2E6-079926B52516}"/>
            </a:ext>
          </a:extLst>
        </xdr:cNvPr>
        <xdr:cNvSpPr txBox="1"/>
      </xdr:nvSpPr>
      <xdr:spPr>
        <a:xfrm>
          <a:off x="17001567" y="14495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85470</xdr:rowOff>
    </xdr:from>
    <xdr:ext cx="469744" cy="259045"/>
    <xdr:sp macro="" textlink="">
      <xdr:nvSpPr>
        <xdr:cNvPr id="841" name="n_4aveValue【消防施設】&#10;一人当たり面積">
          <a:extLst>
            <a:ext uri="{FF2B5EF4-FFF2-40B4-BE49-F238E27FC236}">
              <a16:creationId xmlns:a16="http://schemas.microsoft.com/office/drawing/2014/main" id="{E2A554C4-564B-4870-8797-F33C39A4C970}"/>
            </a:ext>
          </a:extLst>
        </xdr:cNvPr>
        <xdr:cNvSpPr txBox="1"/>
      </xdr:nvSpPr>
      <xdr:spPr>
        <a:xfrm>
          <a:off x="16226867" y="14502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93453</xdr:rowOff>
    </xdr:from>
    <xdr:ext cx="469744" cy="259045"/>
    <xdr:sp macro="" textlink="">
      <xdr:nvSpPr>
        <xdr:cNvPr id="842" name="n_1mainValue【消防施設】&#10;一人当たり面積">
          <a:extLst>
            <a:ext uri="{FF2B5EF4-FFF2-40B4-BE49-F238E27FC236}">
              <a16:creationId xmlns:a16="http://schemas.microsoft.com/office/drawing/2014/main" id="{0D9664AB-2984-4EAE-BA75-9C17B543E799}"/>
            </a:ext>
          </a:extLst>
        </xdr:cNvPr>
        <xdr:cNvSpPr txBox="1"/>
      </xdr:nvSpPr>
      <xdr:spPr>
        <a:xfrm>
          <a:off x="18561127" y="14175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95629</xdr:rowOff>
    </xdr:from>
    <xdr:ext cx="469744" cy="259045"/>
    <xdr:sp macro="" textlink="">
      <xdr:nvSpPr>
        <xdr:cNvPr id="843" name="n_2mainValue【消防施設】&#10;一人当たり面積">
          <a:extLst>
            <a:ext uri="{FF2B5EF4-FFF2-40B4-BE49-F238E27FC236}">
              <a16:creationId xmlns:a16="http://schemas.microsoft.com/office/drawing/2014/main" id="{56F2DCAB-9558-40C6-A48E-10F74FC7A004}"/>
            </a:ext>
          </a:extLst>
        </xdr:cNvPr>
        <xdr:cNvSpPr txBox="1"/>
      </xdr:nvSpPr>
      <xdr:spPr>
        <a:xfrm>
          <a:off x="17776267" y="14177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82566</xdr:rowOff>
    </xdr:from>
    <xdr:ext cx="469744" cy="259045"/>
    <xdr:sp macro="" textlink="">
      <xdr:nvSpPr>
        <xdr:cNvPr id="844" name="n_3mainValue【消防施設】&#10;一人当たり面積">
          <a:extLst>
            <a:ext uri="{FF2B5EF4-FFF2-40B4-BE49-F238E27FC236}">
              <a16:creationId xmlns:a16="http://schemas.microsoft.com/office/drawing/2014/main" id="{C506825A-A824-4093-9503-7E0912ED3079}"/>
            </a:ext>
          </a:extLst>
        </xdr:cNvPr>
        <xdr:cNvSpPr txBox="1"/>
      </xdr:nvSpPr>
      <xdr:spPr>
        <a:xfrm>
          <a:off x="17001567" y="14164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77125</xdr:rowOff>
    </xdr:from>
    <xdr:ext cx="469744" cy="259045"/>
    <xdr:sp macro="" textlink="">
      <xdr:nvSpPr>
        <xdr:cNvPr id="845" name="n_4mainValue【消防施設】&#10;一人当たり面積">
          <a:extLst>
            <a:ext uri="{FF2B5EF4-FFF2-40B4-BE49-F238E27FC236}">
              <a16:creationId xmlns:a16="http://schemas.microsoft.com/office/drawing/2014/main" id="{EDCD490F-2C37-4290-8602-46337F824CCF}"/>
            </a:ext>
          </a:extLst>
        </xdr:cNvPr>
        <xdr:cNvSpPr txBox="1"/>
      </xdr:nvSpPr>
      <xdr:spPr>
        <a:xfrm>
          <a:off x="16226867" y="14158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6" name="正方形/長方形 845">
          <a:extLst>
            <a:ext uri="{FF2B5EF4-FFF2-40B4-BE49-F238E27FC236}">
              <a16:creationId xmlns:a16="http://schemas.microsoft.com/office/drawing/2014/main" id="{228280A2-F533-4928-941C-638CD8306084}"/>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7" name="正方形/長方形 846">
          <a:extLst>
            <a:ext uri="{FF2B5EF4-FFF2-40B4-BE49-F238E27FC236}">
              <a16:creationId xmlns:a16="http://schemas.microsoft.com/office/drawing/2014/main" id="{24F60BDD-B7FC-4C03-B054-BD3B377EF959}"/>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8" name="正方形/長方形 847">
          <a:extLst>
            <a:ext uri="{FF2B5EF4-FFF2-40B4-BE49-F238E27FC236}">
              <a16:creationId xmlns:a16="http://schemas.microsoft.com/office/drawing/2014/main" id="{402415CF-5EDF-415E-8435-6EB671287DBA}"/>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9" name="正方形/長方形 848">
          <a:extLst>
            <a:ext uri="{FF2B5EF4-FFF2-40B4-BE49-F238E27FC236}">
              <a16:creationId xmlns:a16="http://schemas.microsoft.com/office/drawing/2014/main" id="{EDD090C3-67A2-4712-B4A2-A5EE0C999C8B}"/>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50" name="正方形/長方形 849">
          <a:extLst>
            <a:ext uri="{FF2B5EF4-FFF2-40B4-BE49-F238E27FC236}">
              <a16:creationId xmlns:a16="http://schemas.microsoft.com/office/drawing/2014/main" id="{6DF51A67-46C7-4650-81E4-6EB984E6CA2A}"/>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51" name="正方形/長方形 850">
          <a:extLst>
            <a:ext uri="{FF2B5EF4-FFF2-40B4-BE49-F238E27FC236}">
              <a16:creationId xmlns:a16="http://schemas.microsoft.com/office/drawing/2014/main" id="{4711D83D-95F9-4B5D-B07D-530BAD6159C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2" name="正方形/長方形 851">
          <a:extLst>
            <a:ext uri="{FF2B5EF4-FFF2-40B4-BE49-F238E27FC236}">
              <a16:creationId xmlns:a16="http://schemas.microsoft.com/office/drawing/2014/main" id="{2D372BA3-42DB-4DE7-BF90-CDAD7E734E99}"/>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3" name="正方形/長方形 852">
          <a:extLst>
            <a:ext uri="{FF2B5EF4-FFF2-40B4-BE49-F238E27FC236}">
              <a16:creationId xmlns:a16="http://schemas.microsoft.com/office/drawing/2014/main" id="{18E1A24D-0249-45BD-9D9B-A39DF5650C55}"/>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4" name="テキスト ボックス 853">
          <a:extLst>
            <a:ext uri="{FF2B5EF4-FFF2-40B4-BE49-F238E27FC236}">
              <a16:creationId xmlns:a16="http://schemas.microsoft.com/office/drawing/2014/main" id="{5098D446-F4A0-4A96-8B97-0694F9604396}"/>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5" name="直線コネクタ 854">
          <a:extLst>
            <a:ext uri="{FF2B5EF4-FFF2-40B4-BE49-F238E27FC236}">
              <a16:creationId xmlns:a16="http://schemas.microsoft.com/office/drawing/2014/main" id="{5ACC57D7-FE93-46A6-AB13-7D0F881E4E0A}"/>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6" name="テキスト ボックス 855">
          <a:extLst>
            <a:ext uri="{FF2B5EF4-FFF2-40B4-BE49-F238E27FC236}">
              <a16:creationId xmlns:a16="http://schemas.microsoft.com/office/drawing/2014/main" id="{F642250D-9155-4FFC-97A8-947A8FD1081D}"/>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7" name="直線コネクタ 856">
          <a:extLst>
            <a:ext uri="{FF2B5EF4-FFF2-40B4-BE49-F238E27FC236}">
              <a16:creationId xmlns:a16="http://schemas.microsoft.com/office/drawing/2014/main" id="{A0066E34-09D4-4839-B41E-785016EF6CDC}"/>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8" name="テキスト ボックス 857">
          <a:extLst>
            <a:ext uri="{FF2B5EF4-FFF2-40B4-BE49-F238E27FC236}">
              <a16:creationId xmlns:a16="http://schemas.microsoft.com/office/drawing/2014/main" id="{870BCB15-23F9-4986-99E3-28D935CFE373}"/>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9" name="直線コネクタ 858">
          <a:extLst>
            <a:ext uri="{FF2B5EF4-FFF2-40B4-BE49-F238E27FC236}">
              <a16:creationId xmlns:a16="http://schemas.microsoft.com/office/drawing/2014/main" id="{D0F013D4-B3F9-4980-906A-98979212CA67}"/>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60" name="テキスト ボックス 859">
          <a:extLst>
            <a:ext uri="{FF2B5EF4-FFF2-40B4-BE49-F238E27FC236}">
              <a16:creationId xmlns:a16="http://schemas.microsoft.com/office/drawing/2014/main" id="{FC7F6088-8147-4F37-AB77-F669D65E1E77}"/>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61" name="直線コネクタ 860">
          <a:extLst>
            <a:ext uri="{FF2B5EF4-FFF2-40B4-BE49-F238E27FC236}">
              <a16:creationId xmlns:a16="http://schemas.microsoft.com/office/drawing/2014/main" id="{8F2521A1-72C7-4793-9FDB-82A07CD6FA22}"/>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62" name="テキスト ボックス 861">
          <a:extLst>
            <a:ext uri="{FF2B5EF4-FFF2-40B4-BE49-F238E27FC236}">
              <a16:creationId xmlns:a16="http://schemas.microsoft.com/office/drawing/2014/main" id="{CBA37264-DC38-4C41-9F25-D8FB6A3987BE}"/>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63" name="直線コネクタ 862">
          <a:extLst>
            <a:ext uri="{FF2B5EF4-FFF2-40B4-BE49-F238E27FC236}">
              <a16:creationId xmlns:a16="http://schemas.microsoft.com/office/drawing/2014/main" id="{5E442104-79D7-4FF6-8487-35F7192FA594}"/>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4" name="テキスト ボックス 863">
          <a:extLst>
            <a:ext uri="{FF2B5EF4-FFF2-40B4-BE49-F238E27FC236}">
              <a16:creationId xmlns:a16="http://schemas.microsoft.com/office/drawing/2014/main" id="{DD5A8996-2C97-494C-9EEC-B44B6CAC2A65}"/>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5" name="直線コネクタ 864">
          <a:extLst>
            <a:ext uri="{FF2B5EF4-FFF2-40B4-BE49-F238E27FC236}">
              <a16:creationId xmlns:a16="http://schemas.microsoft.com/office/drawing/2014/main" id="{88BC2659-5FD0-4EFF-923A-07AD956ABF08}"/>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6" name="テキスト ボックス 865">
          <a:extLst>
            <a:ext uri="{FF2B5EF4-FFF2-40B4-BE49-F238E27FC236}">
              <a16:creationId xmlns:a16="http://schemas.microsoft.com/office/drawing/2014/main" id="{80F03C33-8462-4FB4-BEF6-7AC481AEB4AF}"/>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7" name="直線コネクタ 866">
          <a:extLst>
            <a:ext uri="{FF2B5EF4-FFF2-40B4-BE49-F238E27FC236}">
              <a16:creationId xmlns:a16="http://schemas.microsoft.com/office/drawing/2014/main" id="{D7FA25B5-501E-4785-8523-3432A2680B7F}"/>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8" name="テキスト ボックス 867">
          <a:extLst>
            <a:ext uri="{FF2B5EF4-FFF2-40B4-BE49-F238E27FC236}">
              <a16:creationId xmlns:a16="http://schemas.microsoft.com/office/drawing/2014/main" id="{4DB15FD6-E521-4A72-8512-F095DBE508F5}"/>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9" name="直線コネクタ 868">
          <a:extLst>
            <a:ext uri="{FF2B5EF4-FFF2-40B4-BE49-F238E27FC236}">
              <a16:creationId xmlns:a16="http://schemas.microsoft.com/office/drawing/2014/main" id="{9ACC77CE-D413-4A9A-9A3E-131305B7A464}"/>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70" name="【庁舎】&#10;有形固定資産減価償却率グラフ枠">
          <a:extLst>
            <a:ext uri="{FF2B5EF4-FFF2-40B4-BE49-F238E27FC236}">
              <a16:creationId xmlns:a16="http://schemas.microsoft.com/office/drawing/2014/main" id="{587DD692-7AE2-43A4-8B80-876E444F287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27214</xdr:rowOff>
    </xdr:from>
    <xdr:to>
      <xdr:col>85</xdr:col>
      <xdr:colOff>126364</xdr:colOff>
      <xdr:row>109</xdr:row>
      <xdr:rowOff>32113</xdr:rowOff>
    </xdr:to>
    <xdr:cxnSp macro="">
      <xdr:nvCxnSpPr>
        <xdr:cNvPr id="871" name="直線コネクタ 870">
          <a:extLst>
            <a:ext uri="{FF2B5EF4-FFF2-40B4-BE49-F238E27FC236}">
              <a16:creationId xmlns:a16="http://schemas.microsoft.com/office/drawing/2014/main" id="{06E4841D-6894-49C0-BC4D-1B0969840923}"/>
            </a:ext>
          </a:extLst>
        </xdr:cNvPr>
        <xdr:cNvCxnSpPr/>
      </xdr:nvCxnSpPr>
      <xdr:spPr>
        <a:xfrm flipV="1">
          <a:off x="14375764" y="16791214"/>
          <a:ext cx="0" cy="151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35940</xdr:rowOff>
    </xdr:from>
    <xdr:ext cx="405111" cy="259045"/>
    <xdr:sp macro="" textlink="">
      <xdr:nvSpPr>
        <xdr:cNvPr id="872" name="【庁舎】&#10;有形固定資産減価償却率最小値テキスト">
          <a:extLst>
            <a:ext uri="{FF2B5EF4-FFF2-40B4-BE49-F238E27FC236}">
              <a16:creationId xmlns:a16="http://schemas.microsoft.com/office/drawing/2014/main" id="{2B6A4DFB-B87E-4C9F-B5B7-212FCA5E1DBE}"/>
            </a:ext>
          </a:extLst>
        </xdr:cNvPr>
        <xdr:cNvSpPr txBox="1"/>
      </xdr:nvSpPr>
      <xdr:spPr>
        <a:xfrm>
          <a:off x="14414500" y="18308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32113</xdr:rowOff>
    </xdr:from>
    <xdr:to>
      <xdr:col>86</xdr:col>
      <xdr:colOff>25400</xdr:colOff>
      <xdr:row>109</xdr:row>
      <xdr:rowOff>32113</xdr:rowOff>
    </xdr:to>
    <xdr:cxnSp macro="">
      <xdr:nvCxnSpPr>
        <xdr:cNvPr id="873" name="直線コネクタ 872">
          <a:extLst>
            <a:ext uri="{FF2B5EF4-FFF2-40B4-BE49-F238E27FC236}">
              <a16:creationId xmlns:a16="http://schemas.microsoft.com/office/drawing/2014/main" id="{D45BD377-B85C-4D2C-9B2B-4990D92C3346}"/>
            </a:ext>
          </a:extLst>
        </xdr:cNvPr>
        <xdr:cNvCxnSpPr/>
      </xdr:nvCxnSpPr>
      <xdr:spPr>
        <a:xfrm>
          <a:off x="14287500" y="183048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145341</xdr:rowOff>
    </xdr:from>
    <xdr:ext cx="340478" cy="259045"/>
    <xdr:sp macro="" textlink="">
      <xdr:nvSpPr>
        <xdr:cNvPr id="874" name="【庁舎】&#10;有形固定資産減価償却率最大値テキスト">
          <a:extLst>
            <a:ext uri="{FF2B5EF4-FFF2-40B4-BE49-F238E27FC236}">
              <a16:creationId xmlns:a16="http://schemas.microsoft.com/office/drawing/2014/main" id="{68CE4276-EF04-4D90-927C-CC31896FE963}"/>
            </a:ext>
          </a:extLst>
        </xdr:cNvPr>
        <xdr:cNvSpPr txBox="1"/>
      </xdr:nvSpPr>
      <xdr:spPr>
        <a:xfrm>
          <a:off x="14414500" y="165740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27214</xdr:rowOff>
    </xdr:from>
    <xdr:to>
      <xdr:col>86</xdr:col>
      <xdr:colOff>25400</xdr:colOff>
      <xdr:row>100</xdr:row>
      <xdr:rowOff>27214</xdr:rowOff>
    </xdr:to>
    <xdr:cxnSp macro="">
      <xdr:nvCxnSpPr>
        <xdr:cNvPr id="875" name="直線コネクタ 874">
          <a:extLst>
            <a:ext uri="{FF2B5EF4-FFF2-40B4-BE49-F238E27FC236}">
              <a16:creationId xmlns:a16="http://schemas.microsoft.com/office/drawing/2014/main" id="{76E369F4-E372-492C-A825-8DEC7D80BC62}"/>
            </a:ext>
          </a:extLst>
        </xdr:cNvPr>
        <xdr:cNvCxnSpPr/>
      </xdr:nvCxnSpPr>
      <xdr:spPr>
        <a:xfrm>
          <a:off x="14287500" y="167912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97263</xdr:rowOff>
    </xdr:from>
    <xdr:ext cx="405111" cy="259045"/>
    <xdr:sp macro="" textlink="">
      <xdr:nvSpPr>
        <xdr:cNvPr id="876" name="【庁舎】&#10;有形固定資産減価償却率平均値テキスト">
          <a:extLst>
            <a:ext uri="{FF2B5EF4-FFF2-40B4-BE49-F238E27FC236}">
              <a16:creationId xmlns:a16="http://schemas.microsoft.com/office/drawing/2014/main" id="{C19FAE0B-0071-44FD-A4B0-058FD9B5D442}"/>
            </a:ext>
          </a:extLst>
        </xdr:cNvPr>
        <xdr:cNvSpPr txBox="1"/>
      </xdr:nvSpPr>
      <xdr:spPr>
        <a:xfrm>
          <a:off x="14414500" y="173641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877" name="フローチャート: 判断 876">
          <a:extLst>
            <a:ext uri="{FF2B5EF4-FFF2-40B4-BE49-F238E27FC236}">
              <a16:creationId xmlns:a16="http://schemas.microsoft.com/office/drawing/2014/main" id="{E7F3BB38-F1EA-43B1-832F-80327BEE56BE}"/>
            </a:ext>
          </a:extLst>
        </xdr:cNvPr>
        <xdr:cNvSpPr/>
      </xdr:nvSpPr>
      <xdr:spPr>
        <a:xfrm>
          <a:off x="14325600" y="1750894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878" name="フローチャート: 判断 877">
          <a:extLst>
            <a:ext uri="{FF2B5EF4-FFF2-40B4-BE49-F238E27FC236}">
              <a16:creationId xmlns:a16="http://schemas.microsoft.com/office/drawing/2014/main" id="{B75DF8B9-457D-4832-B702-848982034838}"/>
            </a:ext>
          </a:extLst>
        </xdr:cNvPr>
        <xdr:cNvSpPr/>
      </xdr:nvSpPr>
      <xdr:spPr>
        <a:xfrm>
          <a:off x="13578840" y="175105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59689</xdr:rowOff>
    </xdr:from>
    <xdr:to>
      <xdr:col>76</xdr:col>
      <xdr:colOff>165100</xdr:colOff>
      <xdr:row>104</xdr:row>
      <xdr:rowOff>161289</xdr:rowOff>
    </xdr:to>
    <xdr:sp macro="" textlink="">
      <xdr:nvSpPr>
        <xdr:cNvPr id="879" name="フローチャート: 判断 878">
          <a:extLst>
            <a:ext uri="{FF2B5EF4-FFF2-40B4-BE49-F238E27FC236}">
              <a16:creationId xmlns:a16="http://schemas.microsoft.com/office/drawing/2014/main" id="{94F55E99-6BD8-4EE4-9396-DD1821D10B81}"/>
            </a:ext>
          </a:extLst>
        </xdr:cNvPr>
        <xdr:cNvSpPr/>
      </xdr:nvSpPr>
      <xdr:spPr>
        <a:xfrm>
          <a:off x="12804140" y="1749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62956</xdr:rowOff>
    </xdr:from>
    <xdr:to>
      <xdr:col>72</xdr:col>
      <xdr:colOff>38100</xdr:colOff>
      <xdr:row>104</xdr:row>
      <xdr:rowOff>164556</xdr:rowOff>
    </xdr:to>
    <xdr:sp macro="" textlink="">
      <xdr:nvSpPr>
        <xdr:cNvPr id="880" name="フローチャート: 判断 879">
          <a:extLst>
            <a:ext uri="{FF2B5EF4-FFF2-40B4-BE49-F238E27FC236}">
              <a16:creationId xmlns:a16="http://schemas.microsoft.com/office/drawing/2014/main" id="{198A27D1-498E-4916-B679-9A823D8E14D1}"/>
            </a:ext>
          </a:extLst>
        </xdr:cNvPr>
        <xdr:cNvSpPr/>
      </xdr:nvSpPr>
      <xdr:spPr>
        <a:xfrm>
          <a:off x="12029440" y="1749751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46627</xdr:rowOff>
    </xdr:from>
    <xdr:to>
      <xdr:col>67</xdr:col>
      <xdr:colOff>101600</xdr:colOff>
      <xdr:row>104</xdr:row>
      <xdr:rowOff>148227</xdr:rowOff>
    </xdr:to>
    <xdr:sp macro="" textlink="">
      <xdr:nvSpPr>
        <xdr:cNvPr id="881" name="フローチャート: 判断 880">
          <a:extLst>
            <a:ext uri="{FF2B5EF4-FFF2-40B4-BE49-F238E27FC236}">
              <a16:creationId xmlns:a16="http://schemas.microsoft.com/office/drawing/2014/main" id="{5CE0CB8E-2891-47ED-B6BB-8436805C37A9}"/>
            </a:ext>
          </a:extLst>
        </xdr:cNvPr>
        <xdr:cNvSpPr/>
      </xdr:nvSpPr>
      <xdr:spPr>
        <a:xfrm>
          <a:off x="11231880" y="17481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17C67E6F-9AAC-46BA-A4D4-A87A8ED3834E}"/>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3" name="テキスト ボックス 882">
          <a:extLst>
            <a:ext uri="{FF2B5EF4-FFF2-40B4-BE49-F238E27FC236}">
              <a16:creationId xmlns:a16="http://schemas.microsoft.com/office/drawing/2014/main" id="{D9672BC5-C91A-4F24-8FDB-7B3DCF53464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4" name="テキスト ボックス 883">
          <a:extLst>
            <a:ext uri="{FF2B5EF4-FFF2-40B4-BE49-F238E27FC236}">
              <a16:creationId xmlns:a16="http://schemas.microsoft.com/office/drawing/2014/main" id="{D5971E07-818A-4D0E-AD6C-4E5BDC94ADBB}"/>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5" name="テキスト ボックス 884">
          <a:extLst>
            <a:ext uri="{FF2B5EF4-FFF2-40B4-BE49-F238E27FC236}">
              <a16:creationId xmlns:a16="http://schemas.microsoft.com/office/drawing/2014/main" id="{471BE0CF-3A00-4A11-A5B9-4589CCDFCCB6}"/>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6" name="テキスト ボックス 885">
          <a:extLst>
            <a:ext uri="{FF2B5EF4-FFF2-40B4-BE49-F238E27FC236}">
              <a16:creationId xmlns:a16="http://schemas.microsoft.com/office/drawing/2014/main" id="{9E883C4F-B25E-455A-A393-C5ADC6F9DF5D}"/>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138068</xdr:rowOff>
    </xdr:from>
    <xdr:to>
      <xdr:col>85</xdr:col>
      <xdr:colOff>177800</xdr:colOff>
      <xdr:row>105</xdr:row>
      <xdr:rowOff>68218</xdr:rowOff>
    </xdr:to>
    <xdr:sp macro="" textlink="">
      <xdr:nvSpPr>
        <xdr:cNvPr id="887" name="楕円 886">
          <a:extLst>
            <a:ext uri="{FF2B5EF4-FFF2-40B4-BE49-F238E27FC236}">
              <a16:creationId xmlns:a16="http://schemas.microsoft.com/office/drawing/2014/main" id="{61922661-B6DC-4A48-8679-6C27468F7817}"/>
            </a:ext>
          </a:extLst>
        </xdr:cNvPr>
        <xdr:cNvSpPr/>
      </xdr:nvSpPr>
      <xdr:spPr>
        <a:xfrm>
          <a:off x="14325600" y="17572628"/>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116495</xdr:rowOff>
    </xdr:from>
    <xdr:ext cx="405111" cy="259045"/>
    <xdr:sp macro="" textlink="">
      <xdr:nvSpPr>
        <xdr:cNvPr id="888" name="【庁舎】&#10;有形固定資産減価償却率該当値テキスト">
          <a:extLst>
            <a:ext uri="{FF2B5EF4-FFF2-40B4-BE49-F238E27FC236}">
              <a16:creationId xmlns:a16="http://schemas.microsoft.com/office/drawing/2014/main" id="{F799796C-0EBB-4634-85DC-020DF674FFF5}"/>
            </a:ext>
          </a:extLst>
        </xdr:cNvPr>
        <xdr:cNvSpPr txBox="1"/>
      </xdr:nvSpPr>
      <xdr:spPr>
        <a:xfrm>
          <a:off x="14414500" y="17551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59689</xdr:rowOff>
    </xdr:from>
    <xdr:to>
      <xdr:col>81</xdr:col>
      <xdr:colOff>101600</xdr:colOff>
      <xdr:row>104</xdr:row>
      <xdr:rowOff>161289</xdr:rowOff>
    </xdr:to>
    <xdr:sp macro="" textlink="">
      <xdr:nvSpPr>
        <xdr:cNvPr id="889" name="楕円 888">
          <a:extLst>
            <a:ext uri="{FF2B5EF4-FFF2-40B4-BE49-F238E27FC236}">
              <a16:creationId xmlns:a16="http://schemas.microsoft.com/office/drawing/2014/main" id="{A8009DFB-DB1E-497B-A6EA-B607D9B7442F}"/>
            </a:ext>
          </a:extLst>
        </xdr:cNvPr>
        <xdr:cNvSpPr/>
      </xdr:nvSpPr>
      <xdr:spPr>
        <a:xfrm>
          <a:off x="13578840" y="17494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110489</xdr:rowOff>
    </xdr:from>
    <xdr:to>
      <xdr:col>85</xdr:col>
      <xdr:colOff>127000</xdr:colOff>
      <xdr:row>105</xdr:row>
      <xdr:rowOff>17418</xdr:rowOff>
    </xdr:to>
    <xdr:cxnSp macro="">
      <xdr:nvCxnSpPr>
        <xdr:cNvPr id="890" name="直線コネクタ 889">
          <a:extLst>
            <a:ext uri="{FF2B5EF4-FFF2-40B4-BE49-F238E27FC236}">
              <a16:creationId xmlns:a16="http://schemas.microsoft.com/office/drawing/2014/main" id="{E1B0F89E-3B3B-47FF-A567-7F63DAA32BEF}"/>
            </a:ext>
          </a:extLst>
        </xdr:cNvPr>
        <xdr:cNvCxnSpPr/>
      </xdr:nvCxnSpPr>
      <xdr:spPr>
        <a:xfrm>
          <a:off x="13629640" y="17545049"/>
          <a:ext cx="746760" cy="74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159294</xdr:rowOff>
    </xdr:from>
    <xdr:to>
      <xdr:col>76</xdr:col>
      <xdr:colOff>165100</xdr:colOff>
      <xdr:row>104</xdr:row>
      <xdr:rowOff>89444</xdr:rowOff>
    </xdr:to>
    <xdr:sp macro="" textlink="">
      <xdr:nvSpPr>
        <xdr:cNvPr id="891" name="楕円 890">
          <a:extLst>
            <a:ext uri="{FF2B5EF4-FFF2-40B4-BE49-F238E27FC236}">
              <a16:creationId xmlns:a16="http://schemas.microsoft.com/office/drawing/2014/main" id="{28400831-E695-4FE9-BFB0-02744E48B20A}"/>
            </a:ext>
          </a:extLst>
        </xdr:cNvPr>
        <xdr:cNvSpPr/>
      </xdr:nvSpPr>
      <xdr:spPr>
        <a:xfrm>
          <a:off x="12804140" y="174262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38644</xdr:rowOff>
    </xdr:from>
    <xdr:to>
      <xdr:col>81</xdr:col>
      <xdr:colOff>50800</xdr:colOff>
      <xdr:row>104</xdr:row>
      <xdr:rowOff>110489</xdr:rowOff>
    </xdr:to>
    <xdr:cxnSp macro="">
      <xdr:nvCxnSpPr>
        <xdr:cNvPr id="892" name="直線コネクタ 891">
          <a:extLst>
            <a:ext uri="{FF2B5EF4-FFF2-40B4-BE49-F238E27FC236}">
              <a16:creationId xmlns:a16="http://schemas.microsoft.com/office/drawing/2014/main" id="{FC0AB53E-371A-44D1-883D-C66F2919B57D}"/>
            </a:ext>
          </a:extLst>
        </xdr:cNvPr>
        <xdr:cNvCxnSpPr/>
      </xdr:nvCxnSpPr>
      <xdr:spPr>
        <a:xfrm>
          <a:off x="12854940" y="17473204"/>
          <a:ext cx="7747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62956</xdr:rowOff>
    </xdr:from>
    <xdr:to>
      <xdr:col>72</xdr:col>
      <xdr:colOff>38100</xdr:colOff>
      <xdr:row>104</xdr:row>
      <xdr:rowOff>164556</xdr:rowOff>
    </xdr:to>
    <xdr:sp macro="" textlink="">
      <xdr:nvSpPr>
        <xdr:cNvPr id="893" name="楕円 892">
          <a:extLst>
            <a:ext uri="{FF2B5EF4-FFF2-40B4-BE49-F238E27FC236}">
              <a16:creationId xmlns:a16="http://schemas.microsoft.com/office/drawing/2014/main" id="{47F169AC-E54E-4C60-9B50-6354EEDBC175}"/>
            </a:ext>
          </a:extLst>
        </xdr:cNvPr>
        <xdr:cNvSpPr/>
      </xdr:nvSpPr>
      <xdr:spPr>
        <a:xfrm>
          <a:off x="12029440" y="1749751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38644</xdr:rowOff>
    </xdr:from>
    <xdr:to>
      <xdr:col>76</xdr:col>
      <xdr:colOff>114300</xdr:colOff>
      <xdr:row>104</xdr:row>
      <xdr:rowOff>113756</xdr:rowOff>
    </xdr:to>
    <xdr:cxnSp macro="">
      <xdr:nvCxnSpPr>
        <xdr:cNvPr id="894" name="直線コネクタ 893">
          <a:extLst>
            <a:ext uri="{FF2B5EF4-FFF2-40B4-BE49-F238E27FC236}">
              <a16:creationId xmlns:a16="http://schemas.microsoft.com/office/drawing/2014/main" id="{EDB5210F-E170-481E-A8B3-C45D7F2704BE}"/>
            </a:ext>
          </a:extLst>
        </xdr:cNvPr>
        <xdr:cNvCxnSpPr/>
      </xdr:nvCxnSpPr>
      <xdr:spPr>
        <a:xfrm flipV="1">
          <a:off x="12072620" y="17473204"/>
          <a:ext cx="78232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33564</xdr:rowOff>
    </xdr:from>
    <xdr:to>
      <xdr:col>67</xdr:col>
      <xdr:colOff>101600</xdr:colOff>
      <xdr:row>104</xdr:row>
      <xdr:rowOff>135164</xdr:rowOff>
    </xdr:to>
    <xdr:sp macro="" textlink="">
      <xdr:nvSpPr>
        <xdr:cNvPr id="895" name="楕円 894">
          <a:extLst>
            <a:ext uri="{FF2B5EF4-FFF2-40B4-BE49-F238E27FC236}">
              <a16:creationId xmlns:a16="http://schemas.microsoft.com/office/drawing/2014/main" id="{86F3038E-37A8-4EA5-8924-748A97D3C455}"/>
            </a:ext>
          </a:extLst>
        </xdr:cNvPr>
        <xdr:cNvSpPr/>
      </xdr:nvSpPr>
      <xdr:spPr>
        <a:xfrm>
          <a:off x="11231880" y="17468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84364</xdr:rowOff>
    </xdr:from>
    <xdr:to>
      <xdr:col>71</xdr:col>
      <xdr:colOff>177800</xdr:colOff>
      <xdr:row>104</xdr:row>
      <xdr:rowOff>113756</xdr:rowOff>
    </xdr:to>
    <xdr:cxnSp macro="">
      <xdr:nvCxnSpPr>
        <xdr:cNvPr id="896" name="直線コネクタ 895">
          <a:extLst>
            <a:ext uri="{FF2B5EF4-FFF2-40B4-BE49-F238E27FC236}">
              <a16:creationId xmlns:a16="http://schemas.microsoft.com/office/drawing/2014/main" id="{0FC40BE0-EEB9-487F-9E7A-87EED17D113B}"/>
            </a:ext>
          </a:extLst>
        </xdr:cNvPr>
        <xdr:cNvCxnSpPr/>
      </xdr:nvCxnSpPr>
      <xdr:spPr>
        <a:xfrm>
          <a:off x="11282680" y="17518924"/>
          <a:ext cx="78994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168746</xdr:rowOff>
    </xdr:from>
    <xdr:ext cx="405111" cy="259045"/>
    <xdr:sp macro="" textlink="">
      <xdr:nvSpPr>
        <xdr:cNvPr id="897" name="n_1aveValue【庁舎】&#10;有形固定資産減価償却率">
          <a:extLst>
            <a:ext uri="{FF2B5EF4-FFF2-40B4-BE49-F238E27FC236}">
              <a16:creationId xmlns:a16="http://schemas.microsoft.com/office/drawing/2014/main" id="{93E40827-E788-4696-9DC3-A39EA4A0B0DD}"/>
            </a:ext>
          </a:extLst>
        </xdr:cNvPr>
        <xdr:cNvSpPr txBox="1"/>
      </xdr:nvSpPr>
      <xdr:spPr>
        <a:xfrm>
          <a:off x="13437244" y="17603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152416</xdr:rowOff>
    </xdr:from>
    <xdr:ext cx="405111" cy="259045"/>
    <xdr:sp macro="" textlink="">
      <xdr:nvSpPr>
        <xdr:cNvPr id="898" name="n_2aveValue【庁舎】&#10;有形固定資産減価償却率">
          <a:extLst>
            <a:ext uri="{FF2B5EF4-FFF2-40B4-BE49-F238E27FC236}">
              <a16:creationId xmlns:a16="http://schemas.microsoft.com/office/drawing/2014/main" id="{153A1015-3912-4326-8464-8CC2810563B2}"/>
            </a:ext>
          </a:extLst>
        </xdr:cNvPr>
        <xdr:cNvSpPr txBox="1"/>
      </xdr:nvSpPr>
      <xdr:spPr>
        <a:xfrm>
          <a:off x="12675244" y="17586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155683</xdr:rowOff>
    </xdr:from>
    <xdr:ext cx="405111" cy="259045"/>
    <xdr:sp macro="" textlink="">
      <xdr:nvSpPr>
        <xdr:cNvPr id="899" name="n_3aveValue【庁舎】&#10;有形固定資産減価償却率">
          <a:extLst>
            <a:ext uri="{FF2B5EF4-FFF2-40B4-BE49-F238E27FC236}">
              <a16:creationId xmlns:a16="http://schemas.microsoft.com/office/drawing/2014/main" id="{7B89CB0F-C3A7-4074-A2A3-C78500879B19}"/>
            </a:ext>
          </a:extLst>
        </xdr:cNvPr>
        <xdr:cNvSpPr txBox="1"/>
      </xdr:nvSpPr>
      <xdr:spPr>
        <a:xfrm>
          <a:off x="11900544" y="17590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139354</xdr:rowOff>
    </xdr:from>
    <xdr:ext cx="405111" cy="259045"/>
    <xdr:sp macro="" textlink="">
      <xdr:nvSpPr>
        <xdr:cNvPr id="900" name="n_4aveValue【庁舎】&#10;有形固定資産減価償却率">
          <a:extLst>
            <a:ext uri="{FF2B5EF4-FFF2-40B4-BE49-F238E27FC236}">
              <a16:creationId xmlns:a16="http://schemas.microsoft.com/office/drawing/2014/main" id="{0ED0C6A7-EF77-4597-86C7-60E3354F7EE9}"/>
            </a:ext>
          </a:extLst>
        </xdr:cNvPr>
        <xdr:cNvSpPr txBox="1"/>
      </xdr:nvSpPr>
      <xdr:spPr>
        <a:xfrm>
          <a:off x="11102984" y="17573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6366</xdr:rowOff>
    </xdr:from>
    <xdr:ext cx="405111" cy="259045"/>
    <xdr:sp macro="" textlink="">
      <xdr:nvSpPr>
        <xdr:cNvPr id="901" name="n_1mainValue【庁舎】&#10;有形固定資産減価償却率">
          <a:extLst>
            <a:ext uri="{FF2B5EF4-FFF2-40B4-BE49-F238E27FC236}">
              <a16:creationId xmlns:a16="http://schemas.microsoft.com/office/drawing/2014/main" id="{4A9C3A2A-8A9E-4CF5-BF15-89EAA14C4429}"/>
            </a:ext>
          </a:extLst>
        </xdr:cNvPr>
        <xdr:cNvSpPr txBox="1"/>
      </xdr:nvSpPr>
      <xdr:spPr>
        <a:xfrm>
          <a:off x="13437244" y="17273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105971</xdr:rowOff>
    </xdr:from>
    <xdr:ext cx="405111" cy="259045"/>
    <xdr:sp macro="" textlink="">
      <xdr:nvSpPr>
        <xdr:cNvPr id="902" name="n_2mainValue【庁舎】&#10;有形固定資産減価償却率">
          <a:extLst>
            <a:ext uri="{FF2B5EF4-FFF2-40B4-BE49-F238E27FC236}">
              <a16:creationId xmlns:a16="http://schemas.microsoft.com/office/drawing/2014/main" id="{AC3A1D10-E9C3-4AE9-A12B-FF984D173B2E}"/>
            </a:ext>
          </a:extLst>
        </xdr:cNvPr>
        <xdr:cNvSpPr txBox="1"/>
      </xdr:nvSpPr>
      <xdr:spPr>
        <a:xfrm>
          <a:off x="12675244" y="17205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9633</xdr:rowOff>
    </xdr:from>
    <xdr:ext cx="405111" cy="259045"/>
    <xdr:sp macro="" textlink="">
      <xdr:nvSpPr>
        <xdr:cNvPr id="903" name="n_3mainValue【庁舎】&#10;有形固定資産減価償却率">
          <a:extLst>
            <a:ext uri="{FF2B5EF4-FFF2-40B4-BE49-F238E27FC236}">
              <a16:creationId xmlns:a16="http://schemas.microsoft.com/office/drawing/2014/main" id="{C2E13A17-81DF-4156-90CF-38FCE50117F9}"/>
            </a:ext>
          </a:extLst>
        </xdr:cNvPr>
        <xdr:cNvSpPr txBox="1"/>
      </xdr:nvSpPr>
      <xdr:spPr>
        <a:xfrm>
          <a:off x="11900544" y="1727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151691</xdr:rowOff>
    </xdr:from>
    <xdr:ext cx="405111" cy="259045"/>
    <xdr:sp macro="" textlink="">
      <xdr:nvSpPr>
        <xdr:cNvPr id="904" name="n_4mainValue【庁舎】&#10;有形固定資産減価償却率">
          <a:extLst>
            <a:ext uri="{FF2B5EF4-FFF2-40B4-BE49-F238E27FC236}">
              <a16:creationId xmlns:a16="http://schemas.microsoft.com/office/drawing/2014/main" id="{5C00FA41-E3CE-4D77-BBC5-E790359D4DBF}"/>
            </a:ext>
          </a:extLst>
        </xdr:cNvPr>
        <xdr:cNvSpPr txBox="1"/>
      </xdr:nvSpPr>
      <xdr:spPr>
        <a:xfrm>
          <a:off x="11102984" y="17250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5" name="正方形/長方形 904">
          <a:extLst>
            <a:ext uri="{FF2B5EF4-FFF2-40B4-BE49-F238E27FC236}">
              <a16:creationId xmlns:a16="http://schemas.microsoft.com/office/drawing/2014/main" id="{9FA2DEDC-3AB9-4F7B-B42C-BC785BA4C72D}"/>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6" name="正方形/長方形 905">
          <a:extLst>
            <a:ext uri="{FF2B5EF4-FFF2-40B4-BE49-F238E27FC236}">
              <a16:creationId xmlns:a16="http://schemas.microsoft.com/office/drawing/2014/main" id="{6D9D8B4C-8F29-49A9-878F-BD500AE6A7B3}"/>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7" name="正方形/長方形 906">
          <a:extLst>
            <a:ext uri="{FF2B5EF4-FFF2-40B4-BE49-F238E27FC236}">
              <a16:creationId xmlns:a16="http://schemas.microsoft.com/office/drawing/2014/main" id="{54A2243A-A50E-456B-8AAF-5915BFB93388}"/>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8" name="正方形/長方形 907">
          <a:extLst>
            <a:ext uri="{FF2B5EF4-FFF2-40B4-BE49-F238E27FC236}">
              <a16:creationId xmlns:a16="http://schemas.microsoft.com/office/drawing/2014/main" id="{4784B883-0D77-4281-BCE9-4F03D0E57645}"/>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9" name="正方形/長方形 908">
          <a:extLst>
            <a:ext uri="{FF2B5EF4-FFF2-40B4-BE49-F238E27FC236}">
              <a16:creationId xmlns:a16="http://schemas.microsoft.com/office/drawing/2014/main" id="{F0B46803-034C-4B1A-924D-4C1DB1990702}"/>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10" name="正方形/長方形 909">
          <a:extLst>
            <a:ext uri="{FF2B5EF4-FFF2-40B4-BE49-F238E27FC236}">
              <a16:creationId xmlns:a16="http://schemas.microsoft.com/office/drawing/2014/main" id="{4EB22EA5-2A8E-4555-8B20-10C6ABFBDC21}"/>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11" name="正方形/長方形 910">
          <a:extLst>
            <a:ext uri="{FF2B5EF4-FFF2-40B4-BE49-F238E27FC236}">
              <a16:creationId xmlns:a16="http://schemas.microsoft.com/office/drawing/2014/main" id="{A43FFFCA-D8A3-4542-BF4E-7F209E4A1868}"/>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2" name="正方形/長方形 911">
          <a:extLst>
            <a:ext uri="{FF2B5EF4-FFF2-40B4-BE49-F238E27FC236}">
              <a16:creationId xmlns:a16="http://schemas.microsoft.com/office/drawing/2014/main" id="{DE339629-CC0E-4A4A-B265-4091DE91EF51}"/>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3" name="テキスト ボックス 912">
          <a:extLst>
            <a:ext uri="{FF2B5EF4-FFF2-40B4-BE49-F238E27FC236}">
              <a16:creationId xmlns:a16="http://schemas.microsoft.com/office/drawing/2014/main" id="{5B269E73-B76C-4B6E-BF30-BD2240E63C67}"/>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4" name="直線コネクタ 913">
          <a:extLst>
            <a:ext uri="{FF2B5EF4-FFF2-40B4-BE49-F238E27FC236}">
              <a16:creationId xmlns:a16="http://schemas.microsoft.com/office/drawing/2014/main" id="{49A6D97C-D47C-45C6-B41B-9B3D234AF538}"/>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5" name="直線コネクタ 914">
          <a:extLst>
            <a:ext uri="{FF2B5EF4-FFF2-40B4-BE49-F238E27FC236}">
              <a16:creationId xmlns:a16="http://schemas.microsoft.com/office/drawing/2014/main" id="{A830B0A2-170E-41F6-8562-10771BFBDC11}"/>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6" name="テキスト ボックス 915">
          <a:extLst>
            <a:ext uri="{FF2B5EF4-FFF2-40B4-BE49-F238E27FC236}">
              <a16:creationId xmlns:a16="http://schemas.microsoft.com/office/drawing/2014/main" id="{0E9C8780-9113-4F57-9BED-B070D2D17489}"/>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7" name="直線コネクタ 916">
          <a:extLst>
            <a:ext uri="{FF2B5EF4-FFF2-40B4-BE49-F238E27FC236}">
              <a16:creationId xmlns:a16="http://schemas.microsoft.com/office/drawing/2014/main" id="{A29B3828-80F4-4093-87D1-30AC7182BBD7}"/>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8" name="テキスト ボックス 917">
          <a:extLst>
            <a:ext uri="{FF2B5EF4-FFF2-40B4-BE49-F238E27FC236}">
              <a16:creationId xmlns:a16="http://schemas.microsoft.com/office/drawing/2014/main" id="{E08B225B-F695-4A62-9972-053C7ABD350D}"/>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9" name="直線コネクタ 918">
          <a:extLst>
            <a:ext uri="{FF2B5EF4-FFF2-40B4-BE49-F238E27FC236}">
              <a16:creationId xmlns:a16="http://schemas.microsoft.com/office/drawing/2014/main" id="{48BC8487-43A8-45DE-AAEA-5BD9437A0DB0}"/>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20" name="テキスト ボックス 919">
          <a:extLst>
            <a:ext uri="{FF2B5EF4-FFF2-40B4-BE49-F238E27FC236}">
              <a16:creationId xmlns:a16="http://schemas.microsoft.com/office/drawing/2014/main" id="{896C0D73-66E3-4D26-9BF2-2E9843F177A9}"/>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21" name="直線コネクタ 920">
          <a:extLst>
            <a:ext uri="{FF2B5EF4-FFF2-40B4-BE49-F238E27FC236}">
              <a16:creationId xmlns:a16="http://schemas.microsoft.com/office/drawing/2014/main" id="{61F8D33E-1B25-412C-A67B-A774F44A8F96}"/>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22" name="テキスト ボックス 921">
          <a:extLst>
            <a:ext uri="{FF2B5EF4-FFF2-40B4-BE49-F238E27FC236}">
              <a16:creationId xmlns:a16="http://schemas.microsoft.com/office/drawing/2014/main" id="{6FA25E7B-72DE-4C6B-BF4D-FA7C0D973287}"/>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23" name="直線コネクタ 922">
          <a:extLst>
            <a:ext uri="{FF2B5EF4-FFF2-40B4-BE49-F238E27FC236}">
              <a16:creationId xmlns:a16="http://schemas.microsoft.com/office/drawing/2014/main" id="{5A8BD492-A408-4684-ACF7-6F11D0CA878B}"/>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24" name="テキスト ボックス 923">
          <a:extLst>
            <a:ext uri="{FF2B5EF4-FFF2-40B4-BE49-F238E27FC236}">
              <a16:creationId xmlns:a16="http://schemas.microsoft.com/office/drawing/2014/main" id="{C42EA3F5-C46A-4B9C-9629-CA12EF2BD930}"/>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5" name="直線コネクタ 924">
          <a:extLst>
            <a:ext uri="{FF2B5EF4-FFF2-40B4-BE49-F238E27FC236}">
              <a16:creationId xmlns:a16="http://schemas.microsoft.com/office/drawing/2014/main" id="{657A18F8-8E4C-4F70-8EBE-7A0CC5730C9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6" name="テキスト ボックス 925">
          <a:extLst>
            <a:ext uri="{FF2B5EF4-FFF2-40B4-BE49-F238E27FC236}">
              <a16:creationId xmlns:a16="http://schemas.microsoft.com/office/drawing/2014/main" id="{FFE8F83B-8E01-46DB-815E-6CBE7B6B341C}"/>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7" name="【庁舎】&#10;一人当たり面積グラフ枠">
          <a:extLst>
            <a:ext uri="{FF2B5EF4-FFF2-40B4-BE49-F238E27FC236}">
              <a16:creationId xmlns:a16="http://schemas.microsoft.com/office/drawing/2014/main" id="{5CD4A941-A502-4429-AD9B-C12DC8C24413}"/>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156211</xdr:rowOff>
    </xdr:from>
    <xdr:to>
      <xdr:col>116</xdr:col>
      <xdr:colOff>62864</xdr:colOff>
      <xdr:row>108</xdr:row>
      <xdr:rowOff>106680</xdr:rowOff>
    </xdr:to>
    <xdr:cxnSp macro="">
      <xdr:nvCxnSpPr>
        <xdr:cNvPr id="928" name="直線コネクタ 927">
          <a:extLst>
            <a:ext uri="{FF2B5EF4-FFF2-40B4-BE49-F238E27FC236}">
              <a16:creationId xmlns:a16="http://schemas.microsoft.com/office/drawing/2014/main" id="{923E9E6A-8E22-4066-BE7B-E8F39D11324E}"/>
            </a:ext>
          </a:extLst>
        </xdr:cNvPr>
        <xdr:cNvCxnSpPr/>
      </xdr:nvCxnSpPr>
      <xdr:spPr>
        <a:xfrm flipV="1">
          <a:off x="19509104" y="16920211"/>
          <a:ext cx="0" cy="1291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110507</xdr:rowOff>
    </xdr:from>
    <xdr:ext cx="469744" cy="259045"/>
    <xdr:sp macro="" textlink="">
      <xdr:nvSpPr>
        <xdr:cNvPr id="929" name="【庁舎】&#10;一人当たり面積最小値テキスト">
          <a:extLst>
            <a:ext uri="{FF2B5EF4-FFF2-40B4-BE49-F238E27FC236}">
              <a16:creationId xmlns:a16="http://schemas.microsoft.com/office/drawing/2014/main" id="{25EE76BF-E18B-4934-8471-DFCB9780F8BD}"/>
            </a:ext>
          </a:extLst>
        </xdr:cNvPr>
        <xdr:cNvSpPr txBox="1"/>
      </xdr:nvSpPr>
      <xdr:spPr>
        <a:xfrm>
          <a:off x="19547840" y="182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106680</xdr:rowOff>
    </xdr:from>
    <xdr:to>
      <xdr:col>116</xdr:col>
      <xdr:colOff>152400</xdr:colOff>
      <xdr:row>108</xdr:row>
      <xdr:rowOff>106680</xdr:rowOff>
    </xdr:to>
    <xdr:cxnSp macro="">
      <xdr:nvCxnSpPr>
        <xdr:cNvPr id="930" name="直線コネクタ 929">
          <a:extLst>
            <a:ext uri="{FF2B5EF4-FFF2-40B4-BE49-F238E27FC236}">
              <a16:creationId xmlns:a16="http://schemas.microsoft.com/office/drawing/2014/main" id="{F2084819-653A-48E8-9EDD-3DAA7860794F}"/>
            </a:ext>
          </a:extLst>
        </xdr:cNvPr>
        <xdr:cNvCxnSpPr/>
      </xdr:nvCxnSpPr>
      <xdr:spPr>
        <a:xfrm>
          <a:off x="19443700" y="182118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102888</xdr:rowOff>
    </xdr:from>
    <xdr:ext cx="469744" cy="259045"/>
    <xdr:sp macro="" textlink="">
      <xdr:nvSpPr>
        <xdr:cNvPr id="931" name="【庁舎】&#10;一人当たり面積最大値テキスト">
          <a:extLst>
            <a:ext uri="{FF2B5EF4-FFF2-40B4-BE49-F238E27FC236}">
              <a16:creationId xmlns:a16="http://schemas.microsoft.com/office/drawing/2014/main" id="{219345A3-B460-4F1F-B912-13ACBFD203D0}"/>
            </a:ext>
          </a:extLst>
        </xdr:cNvPr>
        <xdr:cNvSpPr txBox="1"/>
      </xdr:nvSpPr>
      <xdr:spPr>
        <a:xfrm>
          <a:off x="19547840" y="16699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156211</xdr:rowOff>
    </xdr:from>
    <xdr:to>
      <xdr:col>116</xdr:col>
      <xdr:colOff>152400</xdr:colOff>
      <xdr:row>100</xdr:row>
      <xdr:rowOff>156211</xdr:rowOff>
    </xdr:to>
    <xdr:cxnSp macro="">
      <xdr:nvCxnSpPr>
        <xdr:cNvPr id="932" name="直線コネクタ 931">
          <a:extLst>
            <a:ext uri="{FF2B5EF4-FFF2-40B4-BE49-F238E27FC236}">
              <a16:creationId xmlns:a16="http://schemas.microsoft.com/office/drawing/2014/main" id="{D3638279-CF7C-48F6-8EBC-9BF3E758FFC1}"/>
            </a:ext>
          </a:extLst>
        </xdr:cNvPr>
        <xdr:cNvCxnSpPr/>
      </xdr:nvCxnSpPr>
      <xdr:spPr>
        <a:xfrm>
          <a:off x="19443700" y="169202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28591</xdr:rowOff>
    </xdr:from>
    <xdr:ext cx="469744" cy="259045"/>
    <xdr:sp macro="" textlink="">
      <xdr:nvSpPr>
        <xdr:cNvPr id="933" name="【庁舎】&#10;一人当たり面積平均値テキスト">
          <a:extLst>
            <a:ext uri="{FF2B5EF4-FFF2-40B4-BE49-F238E27FC236}">
              <a16:creationId xmlns:a16="http://schemas.microsoft.com/office/drawing/2014/main" id="{99C80370-BDFC-4669-AA9B-93C870B4BD72}"/>
            </a:ext>
          </a:extLst>
        </xdr:cNvPr>
        <xdr:cNvSpPr txBox="1"/>
      </xdr:nvSpPr>
      <xdr:spPr>
        <a:xfrm>
          <a:off x="19547840" y="17630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50164</xdr:rowOff>
    </xdr:from>
    <xdr:to>
      <xdr:col>116</xdr:col>
      <xdr:colOff>114300</xdr:colOff>
      <xdr:row>105</xdr:row>
      <xdr:rowOff>151764</xdr:rowOff>
    </xdr:to>
    <xdr:sp macro="" textlink="">
      <xdr:nvSpPr>
        <xdr:cNvPr id="934" name="フローチャート: 判断 933">
          <a:extLst>
            <a:ext uri="{FF2B5EF4-FFF2-40B4-BE49-F238E27FC236}">
              <a16:creationId xmlns:a16="http://schemas.microsoft.com/office/drawing/2014/main" id="{1A36A05C-F84E-4E6D-B149-0086CAC42633}"/>
            </a:ext>
          </a:extLst>
        </xdr:cNvPr>
        <xdr:cNvSpPr/>
      </xdr:nvSpPr>
      <xdr:spPr>
        <a:xfrm>
          <a:off x="19458940" y="1765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46355</xdr:rowOff>
    </xdr:from>
    <xdr:to>
      <xdr:col>112</xdr:col>
      <xdr:colOff>38100</xdr:colOff>
      <xdr:row>105</xdr:row>
      <xdr:rowOff>147955</xdr:rowOff>
    </xdr:to>
    <xdr:sp macro="" textlink="">
      <xdr:nvSpPr>
        <xdr:cNvPr id="935" name="フローチャート: 判断 934">
          <a:extLst>
            <a:ext uri="{FF2B5EF4-FFF2-40B4-BE49-F238E27FC236}">
              <a16:creationId xmlns:a16="http://schemas.microsoft.com/office/drawing/2014/main" id="{720E4E12-1863-4C9C-8EF8-E462E9FAEA0E}"/>
            </a:ext>
          </a:extLst>
        </xdr:cNvPr>
        <xdr:cNvSpPr/>
      </xdr:nvSpPr>
      <xdr:spPr>
        <a:xfrm>
          <a:off x="18735040" y="176485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44450</xdr:rowOff>
    </xdr:from>
    <xdr:to>
      <xdr:col>107</xdr:col>
      <xdr:colOff>101600</xdr:colOff>
      <xdr:row>105</xdr:row>
      <xdr:rowOff>146050</xdr:rowOff>
    </xdr:to>
    <xdr:sp macro="" textlink="">
      <xdr:nvSpPr>
        <xdr:cNvPr id="936" name="フローチャート: 判断 935">
          <a:extLst>
            <a:ext uri="{FF2B5EF4-FFF2-40B4-BE49-F238E27FC236}">
              <a16:creationId xmlns:a16="http://schemas.microsoft.com/office/drawing/2014/main" id="{7BD0A21E-70AE-4CEE-82CC-2134B9A3E61E}"/>
            </a:ext>
          </a:extLst>
        </xdr:cNvPr>
        <xdr:cNvSpPr/>
      </xdr:nvSpPr>
      <xdr:spPr>
        <a:xfrm>
          <a:off x="17937480" y="1764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44450</xdr:rowOff>
    </xdr:from>
    <xdr:to>
      <xdr:col>102</xdr:col>
      <xdr:colOff>165100</xdr:colOff>
      <xdr:row>105</xdr:row>
      <xdr:rowOff>146050</xdr:rowOff>
    </xdr:to>
    <xdr:sp macro="" textlink="">
      <xdr:nvSpPr>
        <xdr:cNvPr id="937" name="フローチャート: 判断 936">
          <a:extLst>
            <a:ext uri="{FF2B5EF4-FFF2-40B4-BE49-F238E27FC236}">
              <a16:creationId xmlns:a16="http://schemas.microsoft.com/office/drawing/2014/main" id="{4C292FA9-E55A-42B9-87B1-363CA5DC22C8}"/>
            </a:ext>
          </a:extLst>
        </xdr:cNvPr>
        <xdr:cNvSpPr/>
      </xdr:nvSpPr>
      <xdr:spPr>
        <a:xfrm>
          <a:off x="17162780" y="1764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109220</xdr:rowOff>
    </xdr:from>
    <xdr:to>
      <xdr:col>98</xdr:col>
      <xdr:colOff>38100</xdr:colOff>
      <xdr:row>106</xdr:row>
      <xdr:rowOff>39370</xdr:rowOff>
    </xdr:to>
    <xdr:sp macro="" textlink="">
      <xdr:nvSpPr>
        <xdr:cNvPr id="938" name="フローチャート: 判断 937">
          <a:extLst>
            <a:ext uri="{FF2B5EF4-FFF2-40B4-BE49-F238E27FC236}">
              <a16:creationId xmlns:a16="http://schemas.microsoft.com/office/drawing/2014/main" id="{BAD21F7B-AAE2-461E-AFA9-F06F08809FDD}"/>
            </a:ext>
          </a:extLst>
        </xdr:cNvPr>
        <xdr:cNvSpPr/>
      </xdr:nvSpPr>
      <xdr:spPr>
        <a:xfrm>
          <a:off x="16388080" y="177114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BF133F9D-F804-4227-A36C-89876D16EA13}"/>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9D9111B8-2C69-461B-B672-FD1053758DEA}"/>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41" name="テキスト ボックス 940">
          <a:extLst>
            <a:ext uri="{FF2B5EF4-FFF2-40B4-BE49-F238E27FC236}">
              <a16:creationId xmlns:a16="http://schemas.microsoft.com/office/drawing/2014/main" id="{195A6AA5-570C-4C89-ADB2-5322D3E40C88}"/>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2" name="テキスト ボックス 941">
          <a:extLst>
            <a:ext uri="{FF2B5EF4-FFF2-40B4-BE49-F238E27FC236}">
              <a16:creationId xmlns:a16="http://schemas.microsoft.com/office/drawing/2014/main" id="{72B41533-3F08-4155-B9E9-7F5D7EB81ACA}"/>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3" name="テキスト ボックス 942">
          <a:extLst>
            <a:ext uri="{FF2B5EF4-FFF2-40B4-BE49-F238E27FC236}">
              <a16:creationId xmlns:a16="http://schemas.microsoft.com/office/drawing/2014/main" id="{096C461B-9774-49E4-BFA7-EFECA8229DAC}"/>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40639</xdr:rowOff>
    </xdr:from>
    <xdr:to>
      <xdr:col>116</xdr:col>
      <xdr:colOff>114300</xdr:colOff>
      <xdr:row>105</xdr:row>
      <xdr:rowOff>142239</xdr:rowOff>
    </xdr:to>
    <xdr:sp macro="" textlink="">
      <xdr:nvSpPr>
        <xdr:cNvPr id="944" name="楕円 943">
          <a:extLst>
            <a:ext uri="{FF2B5EF4-FFF2-40B4-BE49-F238E27FC236}">
              <a16:creationId xmlns:a16="http://schemas.microsoft.com/office/drawing/2014/main" id="{54EA414B-8A1B-4090-8F3C-675243C88777}"/>
            </a:ext>
          </a:extLst>
        </xdr:cNvPr>
        <xdr:cNvSpPr/>
      </xdr:nvSpPr>
      <xdr:spPr>
        <a:xfrm>
          <a:off x="19458940" y="1764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63516</xdr:rowOff>
    </xdr:from>
    <xdr:ext cx="469744" cy="259045"/>
    <xdr:sp macro="" textlink="">
      <xdr:nvSpPr>
        <xdr:cNvPr id="945" name="【庁舎】&#10;一人当たり面積該当値テキスト">
          <a:extLst>
            <a:ext uri="{FF2B5EF4-FFF2-40B4-BE49-F238E27FC236}">
              <a16:creationId xmlns:a16="http://schemas.microsoft.com/office/drawing/2014/main" id="{6A3CC78E-39FC-4C4B-96B3-5F82720040C4}"/>
            </a:ext>
          </a:extLst>
        </xdr:cNvPr>
        <xdr:cNvSpPr txBox="1"/>
      </xdr:nvSpPr>
      <xdr:spPr>
        <a:xfrm>
          <a:off x="19547840" y="17498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48261</xdr:rowOff>
    </xdr:from>
    <xdr:to>
      <xdr:col>112</xdr:col>
      <xdr:colOff>38100</xdr:colOff>
      <xdr:row>105</xdr:row>
      <xdr:rowOff>149861</xdr:rowOff>
    </xdr:to>
    <xdr:sp macro="" textlink="">
      <xdr:nvSpPr>
        <xdr:cNvPr id="946" name="楕円 945">
          <a:extLst>
            <a:ext uri="{FF2B5EF4-FFF2-40B4-BE49-F238E27FC236}">
              <a16:creationId xmlns:a16="http://schemas.microsoft.com/office/drawing/2014/main" id="{B46D547C-9C94-4920-BB94-8504B6D4B08D}"/>
            </a:ext>
          </a:extLst>
        </xdr:cNvPr>
        <xdr:cNvSpPr/>
      </xdr:nvSpPr>
      <xdr:spPr>
        <a:xfrm>
          <a:off x="18735040" y="1765046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91439</xdr:rowOff>
    </xdr:from>
    <xdr:to>
      <xdr:col>116</xdr:col>
      <xdr:colOff>63500</xdr:colOff>
      <xdr:row>105</xdr:row>
      <xdr:rowOff>99061</xdr:rowOff>
    </xdr:to>
    <xdr:cxnSp macro="">
      <xdr:nvCxnSpPr>
        <xdr:cNvPr id="947" name="直線コネクタ 946">
          <a:extLst>
            <a:ext uri="{FF2B5EF4-FFF2-40B4-BE49-F238E27FC236}">
              <a16:creationId xmlns:a16="http://schemas.microsoft.com/office/drawing/2014/main" id="{B4407B30-BAC2-4C66-AC39-FDF246EE69D4}"/>
            </a:ext>
          </a:extLst>
        </xdr:cNvPr>
        <xdr:cNvCxnSpPr/>
      </xdr:nvCxnSpPr>
      <xdr:spPr>
        <a:xfrm flipV="1">
          <a:off x="18778220" y="17693639"/>
          <a:ext cx="73152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57786</xdr:rowOff>
    </xdr:from>
    <xdr:to>
      <xdr:col>107</xdr:col>
      <xdr:colOff>101600</xdr:colOff>
      <xdr:row>105</xdr:row>
      <xdr:rowOff>159386</xdr:rowOff>
    </xdr:to>
    <xdr:sp macro="" textlink="">
      <xdr:nvSpPr>
        <xdr:cNvPr id="948" name="楕円 947">
          <a:extLst>
            <a:ext uri="{FF2B5EF4-FFF2-40B4-BE49-F238E27FC236}">
              <a16:creationId xmlns:a16="http://schemas.microsoft.com/office/drawing/2014/main" id="{8133AA9A-2CAD-4549-A2C0-62B0974248C9}"/>
            </a:ext>
          </a:extLst>
        </xdr:cNvPr>
        <xdr:cNvSpPr/>
      </xdr:nvSpPr>
      <xdr:spPr>
        <a:xfrm>
          <a:off x="17937480" y="1765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99061</xdr:rowOff>
    </xdr:from>
    <xdr:to>
      <xdr:col>111</xdr:col>
      <xdr:colOff>177800</xdr:colOff>
      <xdr:row>105</xdr:row>
      <xdr:rowOff>108586</xdr:rowOff>
    </xdr:to>
    <xdr:cxnSp macro="">
      <xdr:nvCxnSpPr>
        <xdr:cNvPr id="949" name="直線コネクタ 948">
          <a:extLst>
            <a:ext uri="{FF2B5EF4-FFF2-40B4-BE49-F238E27FC236}">
              <a16:creationId xmlns:a16="http://schemas.microsoft.com/office/drawing/2014/main" id="{B2E636D5-BAA3-4654-8111-65ED1E6800AF}"/>
            </a:ext>
          </a:extLst>
        </xdr:cNvPr>
        <xdr:cNvCxnSpPr/>
      </xdr:nvCxnSpPr>
      <xdr:spPr>
        <a:xfrm flipV="1">
          <a:off x="17988280" y="17701261"/>
          <a:ext cx="78994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67311</xdr:rowOff>
    </xdr:from>
    <xdr:to>
      <xdr:col>102</xdr:col>
      <xdr:colOff>165100</xdr:colOff>
      <xdr:row>105</xdr:row>
      <xdr:rowOff>168911</xdr:rowOff>
    </xdr:to>
    <xdr:sp macro="" textlink="">
      <xdr:nvSpPr>
        <xdr:cNvPr id="950" name="楕円 949">
          <a:extLst>
            <a:ext uri="{FF2B5EF4-FFF2-40B4-BE49-F238E27FC236}">
              <a16:creationId xmlns:a16="http://schemas.microsoft.com/office/drawing/2014/main" id="{6E8E3D0B-1CB7-48BF-B6E7-35303B367BD2}"/>
            </a:ext>
          </a:extLst>
        </xdr:cNvPr>
        <xdr:cNvSpPr/>
      </xdr:nvSpPr>
      <xdr:spPr>
        <a:xfrm>
          <a:off x="17162780" y="1766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108586</xdr:rowOff>
    </xdr:from>
    <xdr:to>
      <xdr:col>107</xdr:col>
      <xdr:colOff>50800</xdr:colOff>
      <xdr:row>105</xdr:row>
      <xdr:rowOff>118111</xdr:rowOff>
    </xdr:to>
    <xdr:cxnSp macro="">
      <xdr:nvCxnSpPr>
        <xdr:cNvPr id="951" name="直線コネクタ 950">
          <a:extLst>
            <a:ext uri="{FF2B5EF4-FFF2-40B4-BE49-F238E27FC236}">
              <a16:creationId xmlns:a16="http://schemas.microsoft.com/office/drawing/2014/main" id="{7FC85A20-DA47-4332-8AAE-06D23F3AC7F4}"/>
            </a:ext>
          </a:extLst>
        </xdr:cNvPr>
        <xdr:cNvCxnSpPr/>
      </xdr:nvCxnSpPr>
      <xdr:spPr>
        <a:xfrm flipV="1">
          <a:off x="17213580" y="17710786"/>
          <a:ext cx="7747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78739</xdr:rowOff>
    </xdr:from>
    <xdr:to>
      <xdr:col>98</xdr:col>
      <xdr:colOff>38100</xdr:colOff>
      <xdr:row>106</xdr:row>
      <xdr:rowOff>8889</xdr:rowOff>
    </xdr:to>
    <xdr:sp macro="" textlink="">
      <xdr:nvSpPr>
        <xdr:cNvPr id="952" name="楕円 951">
          <a:extLst>
            <a:ext uri="{FF2B5EF4-FFF2-40B4-BE49-F238E27FC236}">
              <a16:creationId xmlns:a16="http://schemas.microsoft.com/office/drawing/2014/main" id="{23D50ACF-8293-4B0C-9D38-27E1E677E1C3}"/>
            </a:ext>
          </a:extLst>
        </xdr:cNvPr>
        <xdr:cNvSpPr/>
      </xdr:nvSpPr>
      <xdr:spPr>
        <a:xfrm>
          <a:off x="16388080" y="1768093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118111</xdr:rowOff>
    </xdr:from>
    <xdr:to>
      <xdr:col>102</xdr:col>
      <xdr:colOff>114300</xdr:colOff>
      <xdr:row>105</xdr:row>
      <xdr:rowOff>129539</xdr:rowOff>
    </xdr:to>
    <xdr:cxnSp macro="">
      <xdr:nvCxnSpPr>
        <xdr:cNvPr id="953" name="直線コネクタ 952">
          <a:extLst>
            <a:ext uri="{FF2B5EF4-FFF2-40B4-BE49-F238E27FC236}">
              <a16:creationId xmlns:a16="http://schemas.microsoft.com/office/drawing/2014/main" id="{6F500B31-911A-4E77-BBA4-76687BC237F0}"/>
            </a:ext>
          </a:extLst>
        </xdr:cNvPr>
        <xdr:cNvCxnSpPr/>
      </xdr:nvCxnSpPr>
      <xdr:spPr>
        <a:xfrm flipV="1">
          <a:off x="16431260" y="17720311"/>
          <a:ext cx="78232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164482</xdr:rowOff>
    </xdr:from>
    <xdr:ext cx="469744" cy="259045"/>
    <xdr:sp macro="" textlink="">
      <xdr:nvSpPr>
        <xdr:cNvPr id="954" name="n_1aveValue【庁舎】&#10;一人当たり面積">
          <a:extLst>
            <a:ext uri="{FF2B5EF4-FFF2-40B4-BE49-F238E27FC236}">
              <a16:creationId xmlns:a16="http://schemas.microsoft.com/office/drawing/2014/main" id="{F57741A3-65AC-401F-85EB-27CD091470F8}"/>
            </a:ext>
          </a:extLst>
        </xdr:cNvPr>
        <xdr:cNvSpPr txBox="1"/>
      </xdr:nvSpPr>
      <xdr:spPr>
        <a:xfrm>
          <a:off x="18561127" y="17431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162577</xdr:rowOff>
    </xdr:from>
    <xdr:ext cx="469744" cy="259045"/>
    <xdr:sp macro="" textlink="">
      <xdr:nvSpPr>
        <xdr:cNvPr id="955" name="n_2aveValue【庁舎】&#10;一人当たり面積">
          <a:extLst>
            <a:ext uri="{FF2B5EF4-FFF2-40B4-BE49-F238E27FC236}">
              <a16:creationId xmlns:a16="http://schemas.microsoft.com/office/drawing/2014/main" id="{53C3CF17-D0FB-4A70-AF4B-B87EFE5EA242}"/>
            </a:ext>
          </a:extLst>
        </xdr:cNvPr>
        <xdr:cNvSpPr txBox="1"/>
      </xdr:nvSpPr>
      <xdr:spPr>
        <a:xfrm>
          <a:off x="17776267" y="1742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162577</xdr:rowOff>
    </xdr:from>
    <xdr:ext cx="469744" cy="259045"/>
    <xdr:sp macro="" textlink="">
      <xdr:nvSpPr>
        <xdr:cNvPr id="956" name="n_3aveValue【庁舎】&#10;一人当たり面積">
          <a:extLst>
            <a:ext uri="{FF2B5EF4-FFF2-40B4-BE49-F238E27FC236}">
              <a16:creationId xmlns:a16="http://schemas.microsoft.com/office/drawing/2014/main" id="{F4A8C135-19F9-4B31-A935-1E812FD74316}"/>
            </a:ext>
          </a:extLst>
        </xdr:cNvPr>
        <xdr:cNvSpPr txBox="1"/>
      </xdr:nvSpPr>
      <xdr:spPr>
        <a:xfrm>
          <a:off x="17001567" y="1742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30497</xdr:rowOff>
    </xdr:from>
    <xdr:ext cx="469744" cy="259045"/>
    <xdr:sp macro="" textlink="">
      <xdr:nvSpPr>
        <xdr:cNvPr id="957" name="n_4aveValue【庁舎】&#10;一人当たり面積">
          <a:extLst>
            <a:ext uri="{FF2B5EF4-FFF2-40B4-BE49-F238E27FC236}">
              <a16:creationId xmlns:a16="http://schemas.microsoft.com/office/drawing/2014/main" id="{3CAF2C09-1640-4A5C-8487-35063AC41364}"/>
            </a:ext>
          </a:extLst>
        </xdr:cNvPr>
        <xdr:cNvSpPr txBox="1"/>
      </xdr:nvSpPr>
      <xdr:spPr>
        <a:xfrm>
          <a:off x="16226867" y="17800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140988</xdr:rowOff>
    </xdr:from>
    <xdr:ext cx="469744" cy="259045"/>
    <xdr:sp macro="" textlink="">
      <xdr:nvSpPr>
        <xdr:cNvPr id="958" name="n_1mainValue【庁舎】&#10;一人当たり面積">
          <a:extLst>
            <a:ext uri="{FF2B5EF4-FFF2-40B4-BE49-F238E27FC236}">
              <a16:creationId xmlns:a16="http://schemas.microsoft.com/office/drawing/2014/main" id="{CDE5978A-2765-4750-A264-DD489CB303FD}"/>
            </a:ext>
          </a:extLst>
        </xdr:cNvPr>
        <xdr:cNvSpPr txBox="1"/>
      </xdr:nvSpPr>
      <xdr:spPr>
        <a:xfrm>
          <a:off x="18561127" y="17743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150513</xdr:rowOff>
    </xdr:from>
    <xdr:ext cx="469744" cy="259045"/>
    <xdr:sp macro="" textlink="">
      <xdr:nvSpPr>
        <xdr:cNvPr id="959" name="n_2mainValue【庁舎】&#10;一人当たり面積">
          <a:extLst>
            <a:ext uri="{FF2B5EF4-FFF2-40B4-BE49-F238E27FC236}">
              <a16:creationId xmlns:a16="http://schemas.microsoft.com/office/drawing/2014/main" id="{8C5DA12E-B1CB-4A28-8853-1C0CFBEE84E0}"/>
            </a:ext>
          </a:extLst>
        </xdr:cNvPr>
        <xdr:cNvSpPr txBox="1"/>
      </xdr:nvSpPr>
      <xdr:spPr>
        <a:xfrm>
          <a:off x="17776267" y="17752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160038</xdr:rowOff>
    </xdr:from>
    <xdr:ext cx="469744" cy="259045"/>
    <xdr:sp macro="" textlink="">
      <xdr:nvSpPr>
        <xdr:cNvPr id="960" name="n_3mainValue【庁舎】&#10;一人当たり面積">
          <a:extLst>
            <a:ext uri="{FF2B5EF4-FFF2-40B4-BE49-F238E27FC236}">
              <a16:creationId xmlns:a16="http://schemas.microsoft.com/office/drawing/2014/main" id="{B6537487-33B4-4AFA-A4BA-FAC703F74394}"/>
            </a:ext>
          </a:extLst>
        </xdr:cNvPr>
        <xdr:cNvSpPr txBox="1"/>
      </xdr:nvSpPr>
      <xdr:spPr>
        <a:xfrm>
          <a:off x="17001567" y="17762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25416</xdr:rowOff>
    </xdr:from>
    <xdr:ext cx="469744" cy="259045"/>
    <xdr:sp macro="" textlink="">
      <xdr:nvSpPr>
        <xdr:cNvPr id="961" name="n_4mainValue【庁舎】&#10;一人当たり面積">
          <a:extLst>
            <a:ext uri="{FF2B5EF4-FFF2-40B4-BE49-F238E27FC236}">
              <a16:creationId xmlns:a16="http://schemas.microsoft.com/office/drawing/2014/main" id="{F4060ED6-8677-43AA-8C0A-7D54EA032EE1}"/>
            </a:ext>
          </a:extLst>
        </xdr:cNvPr>
        <xdr:cNvSpPr txBox="1"/>
      </xdr:nvSpPr>
      <xdr:spPr>
        <a:xfrm>
          <a:off x="16226867" y="17459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2" name="正方形/長方形 961">
          <a:extLst>
            <a:ext uri="{FF2B5EF4-FFF2-40B4-BE49-F238E27FC236}">
              <a16:creationId xmlns:a16="http://schemas.microsoft.com/office/drawing/2014/main" id="{94C708B6-8A00-4E99-8BE3-AFBF7DA24569}"/>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3" name="正方形/長方形 962">
          <a:extLst>
            <a:ext uri="{FF2B5EF4-FFF2-40B4-BE49-F238E27FC236}">
              <a16:creationId xmlns:a16="http://schemas.microsoft.com/office/drawing/2014/main" id="{0E9F9BEB-311E-46F7-AB47-1688FFCFBCEC}"/>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4" name="テキスト ボックス 963">
          <a:extLst>
            <a:ext uri="{FF2B5EF4-FFF2-40B4-BE49-F238E27FC236}">
              <a16:creationId xmlns:a16="http://schemas.microsoft.com/office/drawing/2014/main" id="{73762EFC-52A2-4E0E-ADC4-A76C709597D5}"/>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図書館は昭和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年に建築され法定耐用年数</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年を経過したが、市内外の利用者もあり、効率的・効果的な施設運営が求められる。体育館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施設中</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施設は小中学校の統廃合を機に社会体育施設として市民に利用されており、うち</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施設は令和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年度で廃止、</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施設は築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年を経過し老朽化が著しいため、廃止・解体（令和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年度中）し、中央公民館ホールに施設を集約化する。市総合体育館は平成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年に建築され、地域スポーツの拠点や避難所として市民・団体に利用されている。令和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年度に大規模な空調工事、令和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LED</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改修工事を実施し、今後も適正な維持管理による施設運営が求められる。福祉施設は、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施設（昭和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年代～平成始め頃建築）あったが、令和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年度に伊自良地区集約化事業により、既存の老人福祉センターに機能を集約化し、令和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よりコミュニティセンターとして開所した。今後も利用者ニーズに対応し、施設の最適化・有効活用を推進していく必要がある。消防施設の有形固定資産減価償却率は類似団体に比べ著しく高いため、分団詰所や防火水槽を含め住民ニーズを的確に把握し、安全安心のまちづくりに向け、施設更新など適正管理が特に求められる。　比較的新しい市民会館や一般廃棄物処理施設等については、日々の管理運営の適正化を図り、さらには施設の長寿命化等に向け適切な改修事業等を実施し、有効利用できる取組みが求められる。 </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一般廃棄物処理施設の有形固定資産原価償却率が帳簿価格に対する比率である</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36.7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％と誤って表示されているが、正しくは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26.8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福祉施設の有形固定資産減価償却率が大幅に減少したのは、放課後児童クラブ事業に関連した学校施設の改修を福祉施設から学校施設に変更したため、バランスが変化したことによる。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岐阜県山県市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25,233
24,449
221.98
14,594,765
14,189,028
301,722
8,519,523
11,810,041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人口の減少及び過疎地区の高齢化等により財政基盤が弱く、類似団体内平均を下回っている。職員数削減等、歳出削減を推し進め、財政力指数は平成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0.40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で変わらず推移している。今後も経常経費の節減と、重点事業を峻別し投資的経費の抑制を図るとともに、市税の徴収率向上対策や企業誘致を積極的に進め、自主財源を確保し財政力の強化を図る。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159808</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605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74735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0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159808</xdr:rowOff>
    </xdr:from>
    <xdr:to>
      <xdr:col>24</xdr:col>
      <xdr:colOff>12700</xdr:colOff>
      <xdr:row>35</xdr:row>
      <xdr:rowOff>159808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6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14817</xdr:rowOff>
    </xdr:from>
    <xdr:to>
      <xdr:col>23</xdr:col>
      <xdr:colOff>133350</xdr:colOff>
      <xdr:row>43</xdr:row>
      <xdr:rowOff>14817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871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14817</xdr:rowOff>
    </xdr:from>
    <xdr:to>
      <xdr:col>19</xdr:col>
      <xdr:colOff>133350</xdr:colOff>
      <xdr:row>43</xdr:row>
      <xdr:rowOff>14817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5292</xdr:rowOff>
    </xdr:from>
    <xdr:to>
      <xdr:col>19</xdr:col>
      <xdr:colOff>184150</xdr:colOff>
      <xdr:row>41</xdr:row>
      <xdr:rowOff>106892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117069</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03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14817</xdr:rowOff>
    </xdr:from>
    <xdr:to>
      <xdr:col>15</xdr:col>
      <xdr:colOff>82550</xdr:colOff>
      <xdr:row>43</xdr:row>
      <xdr:rowOff>14817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156633</xdr:rowOff>
    </xdr:from>
    <xdr:to>
      <xdr:col>15</xdr:col>
      <xdr:colOff>133350</xdr:colOff>
      <xdr:row>41</xdr:row>
      <xdr:rowOff>86783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96960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14817</xdr:rowOff>
    </xdr:from>
    <xdr:to>
      <xdr:col>11</xdr:col>
      <xdr:colOff>31750</xdr:colOff>
      <xdr:row>43</xdr:row>
      <xdr:rowOff>14817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136525</xdr:rowOff>
    </xdr:from>
    <xdr:to>
      <xdr:col>11</xdr:col>
      <xdr:colOff>82550</xdr:colOff>
      <xdr:row>41</xdr:row>
      <xdr:rowOff>66675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76852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76852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107544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0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135467</xdr:rowOff>
    </xdr:from>
    <xdr:to>
      <xdr:col>19</xdr:col>
      <xdr:colOff>184150</xdr:colOff>
      <xdr:row>43</xdr:row>
      <xdr:rowOff>65617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50394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135467</xdr:rowOff>
    </xdr:from>
    <xdr:to>
      <xdr:col>15</xdr:col>
      <xdr:colOff>133350</xdr:colOff>
      <xdr:row>43</xdr:row>
      <xdr:rowOff>65617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135467</xdr:rowOff>
    </xdr:from>
    <xdr:to>
      <xdr:col>11</xdr:col>
      <xdr:colOff>82550</xdr:colOff>
      <xdr:row>43</xdr:row>
      <xdr:rowOff>65617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50394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分子となる経常経費充当一般財源は、人件費が減少した一方、扶助費や補助費等が増加したことにより増加した。分母となる経常一般財源総額等は、主に株式等譲渡所得割交付金、法人事業税交付金、地方特例交付金等が増加した一方、地方税、地方交付税、地方消費税交付金、臨時財政対策債が減少したことにより若干減少した。分母に占める分子の割合が高くなったため、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ポイント悪化した。</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67</xdr:row>
      <xdr:rowOff>71967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48054"/>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44044</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71967</xdr:rowOff>
    </xdr:from>
    <xdr:to>
      <xdr:col>24</xdr:col>
      <xdr:colOff>12700</xdr:colOff>
      <xdr:row>67</xdr:row>
      <xdr:rowOff>71967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52494</xdr:rowOff>
    </xdr:from>
    <xdr:to>
      <xdr:col>23</xdr:col>
      <xdr:colOff>133350</xdr:colOff>
      <xdr:row>63</xdr:row>
      <xdr:rowOff>170604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682394"/>
          <a:ext cx="8382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120244</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5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103717</xdr:rowOff>
    </xdr:from>
    <xdr:to>
      <xdr:col>23</xdr:col>
      <xdr:colOff>184150</xdr:colOff>
      <xdr:row>64</xdr:row>
      <xdr:rowOff>33867</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71120</xdr:rowOff>
    </xdr:from>
    <xdr:to>
      <xdr:col>19</xdr:col>
      <xdr:colOff>133350</xdr:colOff>
      <xdr:row>62</xdr:row>
      <xdr:rowOff>52494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529570"/>
          <a:ext cx="889000" cy="15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162560</xdr:rowOff>
    </xdr:from>
    <xdr:to>
      <xdr:col>19</xdr:col>
      <xdr:colOff>184150</xdr:colOff>
      <xdr:row>63</xdr:row>
      <xdr:rowOff>92710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77487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87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71120</xdr:rowOff>
    </xdr:from>
    <xdr:to>
      <xdr:col>15</xdr:col>
      <xdr:colOff>82550</xdr:colOff>
      <xdr:row>63</xdr:row>
      <xdr:rowOff>130387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529570"/>
          <a:ext cx="889000" cy="40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44450</xdr:rowOff>
    </xdr:from>
    <xdr:to>
      <xdr:col>15</xdr:col>
      <xdr:colOff>133350</xdr:colOff>
      <xdr:row>61</xdr:row>
      <xdr:rowOff>146050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130827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130387</xdr:rowOff>
    </xdr:from>
    <xdr:to>
      <xdr:col>11</xdr:col>
      <xdr:colOff>31750</xdr:colOff>
      <xdr:row>64</xdr:row>
      <xdr:rowOff>71544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931737"/>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47413</xdr:rowOff>
    </xdr:from>
    <xdr:to>
      <xdr:col>11</xdr:col>
      <xdr:colOff>82550</xdr:colOff>
      <xdr:row>63</xdr:row>
      <xdr:rowOff>149013</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159190</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135890</xdr:rowOff>
    </xdr:from>
    <xdr:to>
      <xdr:col>7</xdr:col>
      <xdr:colOff>31750</xdr:colOff>
      <xdr:row>64</xdr:row>
      <xdr:rowOff>66040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76217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0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119804</xdr:rowOff>
    </xdr:from>
    <xdr:to>
      <xdr:col>23</xdr:col>
      <xdr:colOff>184150</xdr:colOff>
      <xdr:row>64</xdr:row>
      <xdr:rowOff>49954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92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91881</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89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1694</xdr:rowOff>
    </xdr:from>
    <xdr:to>
      <xdr:col>19</xdr:col>
      <xdr:colOff>184150</xdr:colOff>
      <xdr:row>62</xdr:row>
      <xdr:rowOff>103294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63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113471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400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20320</xdr:rowOff>
    </xdr:from>
    <xdr:to>
      <xdr:col>15</xdr:col>
      <xdr:colOff>133350</xdr:colOff>
      <xdr:row>61</xdr:row>
      <xdr:rowOff>121920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132097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24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79587</xdr:rowOff>
    </xdr:from>
    <xdr:to>
      <xdr:col>11</xdr:col>
      <xdr:colOff>82550</xdr:colOff>
      <xdr:row>64</xdr:row>
      <xdr:rowOff>9737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8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165964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96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20744</xdr:rowOff>
    </xdr:from>
    <xdr:to>
      <xdr:col>7</xdr:col>
      <xdr:colOff>31750</xdr:colOff>
      <xdr:row>64</xdr:row>
      <xdr:rowOff>122344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99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107121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07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[175,131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保育園の民営化による人件費の減少及び新型コロナウイルス感染症の５類への移行等でコロナ禍、物価高騰下における消費拡大対策等事業が縮小したことによる物件費の減少により、人口一人当たりの決算額が前年度と比較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12,626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減少した。類似団体よりは低い水準となったが、県平均と比べ依然高い水準となっている。今後は、施設運営・整備等における維持・運営の効率化を加速化させるとともに、ごみ処理施設等必要なインフラの効率的な運営を策定し、さらに人件費・物件費等の削減を進め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11512</xdr:rowOff>
    </xdr:from>
    <xdr:to>
      <xdr:col>23</xdr:col>
      <xdr:colOff>133350</xdr:colOff>
      <xdr:row>89</xdr:row>
      <xdr:rowOff>69645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70412"/>
          <a:ext cx="0" cy="12582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41722</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0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69645</xdr:rowOff>
    </xdr:from>
    <xdr:to>
      <xdr:col>24</xdr:col>
      <xdr:colOff>12700</xdr:colOff>
      <xdr:row>89</xdr:row>
      <xdr:rowOff>69645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28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97889</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813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11512</xdr:rowOff>
    </xdr:from>
    <xdr:to>
      <xdr:col>24</xdr:col>
      <xdr:colOff>12700</xdr:colOff>
      <xdr:row>82</xdr:row>
      <xdr:rowOff>11512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7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53178</xdr:rowOff>
    </xdr:from>
    <xdr:to>
      <xdr:col>23</xdr:col>
      <xdr:colOff>133350</xdr:colOff>
      <xdr:row>84</xdr:row>
      <xdr:rowOff>129344</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114800" y="14454978"/>
          <a:ext cx="838200" cy="76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1801</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403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29724</xdr:rowOff>
    </xdr:from>
    <xdr:to>
      <xdr:col>23</xdr:col>
      <xdr:colOff>184150</xdr:colOff>
      <xdr:row>84</xdr:row>
      <xdr:rowOff>131324</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43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74521</xdr:rowOff>
    </xdr:from>
    <xdr:to>
      <xdr:col>19</xdr:col>
      <xdr:colOff>133350</xdr:colOff>
      <xdr:row>84</xdr:row>
      <xdr:rowOff>129344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476321"/>
          <a:ext cx="889000" cy="54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29868</xdr:rowOff>
    </xdr:from>
    <xdr:to>
      <xdr:col>19</xdr:col>
      <xdr:colOff>184150</xdr:colOff>
      <xdr:row>84</xdr:row>
      <xdr:rowOff>131468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43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141645</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00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69309</xdr:rowOff>
    </xdr:from>
    <xdr:to>
      <xdr:col>15</xdr:col>
      <xdr:colOff>82550</xdr:colOff>
      <xdr:row>84</xdr:row>
      <xdr:rowOff>74521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471109"/>
          <a:ext cx="889000" cy="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155453</xdr:rowOff>
    </xdr:from>
    <xdr:to>
      <xdr:col>15</xdr:col>
      <xdr:colOff>133350</xdr:colOff>
      <xdr:row>84</xdr:row>
      <xdr:rowOff>85603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38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95780</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154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121225</xdr:rowOff>
    </xdr:from>
    <xdr:to>
      <xdr:col>11</xdr:col>
      <xdr:colOff>31750</xdr:colOff>
      <xdr:row>84</xdr:row>
      <xdr:rowOff>69309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351575"/>
          <a:ext cx="889000" cy="11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89288</xdr:rowOff>
    </xdr:from>
    <xdr:to>
      <xdr:col>11</xdr:col>
      <xdr:colOff>82550</xdr:colOff>
      <xdr:row>84</xdr:row>
      <xdr:rowOff>19438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31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29615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08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160665</xdr:rowOff>
    </xdr:from>
    <xdr:to>
      <xdr:col>7</xdr:col>
      <xdr:colOff>31750</xdr:colOff>
      <xdr:row>83</xdr:row>
      <xdr:rowOff>90815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21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100992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98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2378</xdr:rowOff>
    </xdr:from>
    <xdr:to>
      <xdr:col>23</xdr:col>
      <xdr:colOff>184150</xdr:colOff>
      <xdr:row>84</xdr:row>
      <xdr:rowOff>103978</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40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18905</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24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78544</xdr:rowOff>
    </xdr:from>
    <xdr:to>
      <xdr:col>19</xdr:col>
      <xdr:colOff>184150</xdr:colOff>
      <xdr:row>85</xdr:row>
      <xdr:rowOff>8694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48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164921</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566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23721</xdr:rowOff>
    </xdr:from>
    <xdr:to>
      <xdr:col>15</xdr:col>
      <xdr:colOff>133350</xdr:colOff>
      <xdr:row>84</xdr:row>
      <xdr:rowOff>125321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42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110098</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511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18509</xdr:rowOff>
    </xdr:from>
    <xdr:to>
      <xdr:col>11</xdr:col>
      <xdr:colOff>82550</xdr:colOff>
      <xdr:row>84</xdr:row>
      <xdr:rowOff>120109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420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104886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506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70425</xdr:rowOff>
    </xdr:from>
    <xdr:to>
      <xdr:col>7</xdr:col>
      <xdr:colOff>31750</xdr:colOff>
      <xdr:row>84</xdr:row>
      <xdr:rowOff>575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30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156802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387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これまで国に準じた給料表を用いており、類似団体と比較しても下回る水準で推移しているが、令和５年度指数は前年度と比較し、団塊職員の定年退職や積極的な新規採用等により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ポイント減少した。今後も国の制度に合わせた給与体系となるよう努める。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39688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81100"/>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11765</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7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39688</xdr:rowOff>
    </xdr:from>
    <xdr:to>
      <xdr:col>81</xdr:col>
      <xdr:colOff>133350</xdr:colOff>
      <xdr:row>89</xdr:row>
      <xdr:rowOff>39688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9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57944</xdr:rowOff>
    </xdr:from>
    <xdr:to>
      <xdr:col>81</xdr:col>
      <xdr:colOff>44450</xdr:colOff>
      <xdr:row>83</xdr:row>
      <xdr:rowOff>73025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288294"/>
          <a:ext cx="8382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49071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508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76994</xdr:rowOff>
    </xdr:from>
    <xdr:to>
      <xdr:col>81</xdr:col>
      <xdr:colOff>95250</xdr:colOff>
      <xdr:row>85</xdr:row>
      <xdr:rowOff>7144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73025</xdr:rowOff>
    </xdr:from>
    <xdr:to>
      <xdr:col>77</xdr:col>
      <xdr:colOff>44450</xdr:colOff>
      <xdr:row>84</xdr:row>
      <xdr:rowOff>7144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303375"/>
          <a:ext cx="889000" cy="105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76994</xdr:rowOff>
    </xdr:from>
    <xdr:to>
      <xdr:col>77</xdr:col>
      <xdr:colOff>95250</xdr:colOff>
      <xdr:row>85</xdr:row>
      <xdr:rowOff>7144</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163371</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65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7144</xdr:rowOff>
    </xdr:from>
    <xdr:to>
      <xdr:col>72</xdr:col>
      <xdr:colOff>203200</xdr:colOff>
      <xdr:row>84</xdr:row>
      <xdr:rowOff>7144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4089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76994</xdr:rowOff>
    </xdr:from>
    <xdr:to>
      <xdr:col>73</xdr:col>
      <xdr:colOff>44450</xdr:colOff>
      <xdr:row>85</xdr:row>
      <xdr:rowOff>7144</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163371</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65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12700</xdr:rowOff>
    </xdr:from>
    <xdr:to>
      <xdr:col>68</xdr:col>
      <xdr:colOff>152400</xdr:colOff>
      <xdr:row>84</xdr:row>
      <xdr:rowOff>7144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243050"/>
          <a:ext cx="889000" cy="165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107156</xdr:rowOff>
    </xdr:from>
    <xdr:to>
      <xdr:col>68</xdr:col>
      <xdr:colOff>203200</xdr:colOff>
      <xdr:row>85</xdr:row>
      <xdr:rowOff>37306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22083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59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107156</xdr:rowOff>
    </xdr:from>
    <xdr:to>
      <xdr:col>64</xdr:col>
      <xdr:colOff>152400</xdr:colOff>
      <xdr:row>85</xdr:row>
      <xdr:rowOff>37306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22083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59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7144</xdr:rowOff>
    </xdr:from>
    <xdr:to>
      <xdr:col>81</xdr:col>
      <xdr:colOff>95250</xdr:colOff>
      <xdr:row>83</xdr:row>
      <xdr:rowOff>108744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23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23671</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082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22225</xdr:rowOff>
    </xdr:from>
    <xdr:to>
      <xdr:col>77</xdr:col>
      <xdr:colOff>95250</xdr:colOff>
      <xdr:row>83</xdr:row>
      <xdr:rowOff>123825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25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134002</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021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127794</xdr:rowOff>
    </xdr:from>
    <xdr:to>
      <xdr:col>73</xdr:col>
      <xdr:colOff>44450</xdr:colOff>
      <xdr:row>84</xdr:row>
      <xdr:rowOff>57944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35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68121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127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127794</xdr:rowOff>
    </xdr:from>
    <xdr:to>
      <xdr:col>68</xdr:col>
      <xdr:colOff>203200</xdr:colOff>
      <xdr:row>84</xdr:row>
      <xdr:rowOff>57944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35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68121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127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133350</xdr:rowOff>
    </xdr:from>
    <xdr:to>
      <xdr:col>64</xdr:col>
      <xdr:colOff>152400</xdr:colOff>
      <xdr:row>83</xdr:row>
      <xdr:rowOff>63500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73677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396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「第５次山県市定員適正化計画」における令和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年度当初年次目標が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250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人であり、平成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年度合併当初職員数の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433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人と比較すると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183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人削減している。類似団体と比較しても、ここ数年下回る水準で推移している。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地理的要因により、平成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合併した団体であり、保育園や学校等の教育施設やその他職員が常駐する公共施設も多く点在するが、施設集約や民営化等を進め、今後も職員の年齢構成のバランス及び行政における職員負担の適性化を図りつつ、将来の山県市を支える人材を確保するため、適正な職員配置と定員管理に努め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44027</xdr:rowOff>
    </xdr:from>
    <xdr:to>
      <xdr:col>81</xdr:col>
      <xdr:colOff>44450</xdr:colOff>
      <xdr:row>66</xdr:row>
      <xdr:rowOff>91742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9577"/>
          <a:ext cx="0" cy="1247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63819</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37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91742</xdr:rowOff>
    </xdr:from>
    <xdr:to>
      <xdr:col>81</xdr:col>
      <xdr:colOff>133350</xdr:colOff>
      <xdr:row>66</xdr:row>
      <xdr:rowOff>91742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0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130404</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44027</xdr:rowOff>
    </xdr:from>
    <xdr:to>
      <xdr:col>81</xdr:col>
      <xdr:colOff>133350</xdr:colOff>
      <xdr:row>59</xdr:row>
      <xdr:rowOff>44027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133169</xdr:rowOff>
    </xdr:from>
    <xdr:to>
      <xdr:col>81</xdr:col>
      <xdr:colOff>44450</xdr:colOff>
      <xdr:row>61</xdr:row>
      <xdr:rowOff>141212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591619"/>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86619</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45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114542</xdr:rowOff>
    </xdr:from>
    <xdr:to>
      <xdr:col>81</xdr:col>
      <xdr:colOff>95250</xdr:colOff>
      <xdr:row>62</xdr:row>
      <xdr:rowOff>44692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111337</xdr:rowOff>
    </xdr:from>
    <xdr:to>
      <xdr:col>77</xdr:col>
      <xdr:colOff>44450</xdr:colOff>
      <xdr:row>61</xdr:row>
      <xdr:rowOff>133169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569787"/>
          <a:ext cx="8890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103051</xdr:rowOff>
    </xdr:from>
    <xdr:to>
      <xdr:col>77</xdr:col>
      <xdr:colOff>95250</xdr:colOff>
      <xdr:row>62</xdr:row>
      <xdr:rowOff>33201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17978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6478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92952</xdr:rowOff>
    </xdr:from>
    <xdr:to>
      <xdr:col>72</xdr:col>
      <xdr:colOff>203200</xdr:colOff>
      <xdr:row>61</xdr:row>
      <xdr:rowOff>111337</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551402"/>
          <a:ext cx="889000" cy="1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96157</xdr:rowOff>
    </xdr:from>
    <xdr:to>
      <xdr:col>73</xdr:col>
      <xdr:colOff>44450</xdr:colOff>
      <xdr:row>62</xdr:row>
      <xdr:rowOff>26307</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11084</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64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92952</xdr:rowOff>
    </xdr:from>
    <xdr:to>
      <xdr:col>68</xdr:col>
      <xdr:colOff>152400</xdr:colOff>
      <xdr:row>61</xdr:row>
      <xdr:rowOff>100995</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551402"/>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58238</xdr:rowOff>
    </xdr:from>
    <xdr:to>
      <xdr:col>68</xdr:col>
      <xdr:colOff>203200</xdr:colOff>
      <xdr:row>61</xdr:row>
      <xdr:rowOff>159838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144615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60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32959</xdr:rowOff>
    </xdr:from>
    <xdr:to>
      <xdr:col>64</xdr:col>
      <xdr:colOff>152400</xdr:colOff>
      <xdr:row>61</xdr:row>
      <xdr:rowOff>134559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9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144736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6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90412</xdr:rowOff>
    </xdr:from>
    <xdr:to>
      <xdr:col>81</xdr:col>
      <xdr:colOff>95250</xdr:colOff>
      <xdr:row>62</xdr:row>
      <xdr:rowOff>20562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54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106939</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393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82369</xdr:rowOff>
    </xdr:from>
    <xdr:to>
      <xdr:col>77</xdr:col>
      <xdr:colOff>95250</xdr:colOff>
      <xdr:row>62</xdr:row>
      <xdr:rowOff>12519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54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22696</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309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60537</xdr:rowOff>
    </xdr:from>
    <xdr:to>
      <xdr:col>73</xdr:col>
      <xdr:colOff>44450</xdr:colOff>
      <xdr:row>61</xdr:row>
      <xdr:rowOff>162137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864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2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42152</xdr:rowOff>
    </xdr:from>
    <xdr:to>
      <xdr:col>68</xdr:col>
      <xdr:colOff>203200</xdr:colOff>
      <xdr:row>61</xdr:row>
      <xdr:rowOff>143752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500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153929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269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50195</xdr:rowOff>
    </xdr:from>
    <xdr:to>
      <xdr:col>64</xdr:col>
      <xdr:colOff>152400</xdr:colOff>
      <xdr:row>61</xdr:row>
      <xdr:rowOff>151795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50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136572</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595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市町村合併後、地域格差の是正及び一体化を図ることを目的として大型事業時に発行した合併特例債や臨時財政対策債の元利償還金が減少したが、近年借入たターミナル整備事業等の償還が始まったことにより、前年度と比較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た。類似団体との比率差は年々少なくなってきていたが、本年は昨年と比べ若干比率差が大きくなった。近年行った重点投資等の償還が始まることにより公債費が嵩むことが予測されるため、今後、緊急性や住民ニーズ等を的確に把握し、有利な地方債の活用に努めること等により、実質公債費比率の改善に努め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65919</xdr:rowOff>
    </xdr:from>
    <xdr:to>
      <xdr:col>81</xdr:col>
      <xdr:colOff>44450</xdr:colOff>
      <xdr:row>45</xdr:row>
      <xdr:rowOff>97065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238119"/>
          <a:ext cx="0" cy="15741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69142</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8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97065</xdr:rowOff>
    </xdr:from>
    <xdr:to>
      <xdr:col>81</xdr:col>
      <xdr:colOff>133350</xdr:colOff>
      <xdr:row>45</xdr:row>
      <xdr:rowOff>97065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81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152296</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981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65919</xdr:rowOff>
    </xdr:from>
    <xdr:to>
      <xdr:col>81</xdr:col>
      <xdr:colOff>133350</xdr:colOff>
      <xdr:row>36</xdr:row>
      <xdr:rowOff>65919</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238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139398</xdr:rowOff>
    </xdr:from>
    <xdr:to>
      <xdr:col>81</xdr:col>
      <xdr:colOff>44450</xdr:colOff>
      <xdr:row>42</xdr:row>
      <xdr:rowOff>2419</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7168848"/>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47672</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9056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31145</xdr:rowOff>
    </xdr:from>
    <xdr:to>
      <xdr:col>81</xdr:col>
      <xdr:colOff>95250</xdr:colOff>
      <xdr:row>41</xdr:row>
      <xdr:rowOff>132745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139398</xdr:rowOff>
    </xdr:from>
    <xdr:to>
      <xdr:col>77</xdr:col>
      <xdr:colOff>44450</xdr:colOff>
      <xdr:row>42</xdr:row>
      <xdr:rowOff>36891</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5290800" y="7168848"/>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8165</xdr:rowOff>
    </xdr:from>
    <xdr:to>
      <xdr:col>77</xdr:col>
      <xdr:colOff>95250</xdr:colOff>
      <xdr:row>41</xdr:row>
      <xdr:rowOff>109765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119942</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8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36891</xdr:rowOff>
    </xdr:from>
    <xdr:to>
      <xdr:col>72</xdr:col>
      <xdr:colOff>203200</xdr:colOff>
      <xdr:row>42</xdr:row>
      <xdr:rowOff>128815</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4401800" y="7237791"/>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168124</xdr:rowOff>
    </xdr:from>
    <xdr:to>
      <xdr:col>73</xdr:col>
      <xdr:colOff>44450</xdr:colOff>
      <xdr:row>41</xdr:row>
      <xdr:rowOff>98274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108451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7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128815</xdr:rowOff>
    </xdr:from>
    <xdr:to>
      <xdr:col>68</xdr:col>
      <xdr:colOff>152400</xdr:colOff>
      <xdr:row>43</xdr:row>
      <xdr:rowOff>37798</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7329715"/>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31145</xdr:rowOff>
    </xdr:from>
    <xdr:to>
      <xdr:col>68</xdr:col>
      <xdr:colOff>203200</xdr:colOff>
      <xdr:row>41</xdr:row>
      <xdr:rowOff>132745</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142922</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82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100088</xdr:rowOff>
    </xdr:from>
    <xdr:to>
      <xdr:col>64</xdr:col>
      <xdr:colOff>152400</xdr:colOff>
      <xdr:row>42</xdr:row>
      <xdr:rowOff>30238</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40415</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89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123069</xdr:rowOff>
    </xdr:from>
    <xdr:to>
      <xdr:col>81</xdr:col>
      <xdr:colOff>95250</xdr:colOff>
      <xdr:row>42</xdr:row>
      <xdr:rowOff>53219</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715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95146</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7124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88598</xdr:rowOff>
    </xdr:from>
    <xdr:to>
      <xdr:col>77</xdr:col>
      <xdr:colOff>95250</xdr:colOff>
      <xdr:row>42</xdr:row>
      <xdr:rowOff>18748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711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3525</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7204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157541</xdr:rowOff>
    </xdr:from>
    <xdr:to>
      <xdr:col>73</xdr:col>
      <xdr:colOff>44450</xdr:colOff>
      <xdr:row>42</xdr:row>
      <xdr:rowOff>87691</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718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72468</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727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78015</xdr:rowOff>
    </xdr:from>
    <xdr:to>
      <xdr:col>68</xdr:col>
      <xdr:colOff>203200</xdr:colOff>
      <xdr:row>43</xdr:row>
      <xdr:rowOff>8165</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164392</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158448</xdr:rowOff>
    </xdr:from>
    <xdr:to>
      <xdr:col>64</xdr:col>
      <xdr:colOff>152400</xdr:colOff>
      <xdr:row>43</xdr:row>
      <xdr:rowOff>88598</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73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73375</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744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地方債の元利償還額について、借入額より多かったため、地方債現在高は順調に減少し、将来負担比率は類似団体平均を下回り、前年度と比較し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た。今後も地方債現在高は減少していく予定であるが、国土強靭化に資する事業や公共施設等総合管理計画に基づく公共施設の集約・複合化等又は施設の脱炭素化への移行やこども子育て支援に資する事業等による市債の活用が考えられることから、後世への負担を少しでも軽減できるよう、今後も事業実施の適正化を図り、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86589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451100"/>
          <a:ext cx="0" cy="12359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58666</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65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86589</xdr:rowOff>
    </xdr:from>
    <xdr:to>
      <xdr:col>81</xdr:col>
      <xdr:colOff>133350</xdr:colOff>
      <xdr:row>21</xdr:row>
      <xdr:rowOff>86589</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687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65761</xdr:rowOff>
    </xdr:from>
    <xdr:to>
      <xdr:col>81</xdr:col>
      <xdr:colOff>44450</xdr:colOff>
      <xdr:row>14</xdr:row>
      <xdr:rowOff>110642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6179800" y="2466061"/>
          <a:ext cx="838200" cy="44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55084</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455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83007</xdr:rowOff>
    </xdr:from>
    <xdr:to>
      <xdr:col>81</xdr:col>
      <xdr:colOff>95250</xdr:colOff>
      <xdr:row>15</xdr:row>
      <xdr:rowOff>13157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110642</xdr:rowOff>
    </xdr:from>
    <xdr:to>
      <xdr:col>77</xdr:col>
      <xdr:colOff>44450</xdr:colOff>
      <xdr:row>14</xdr:row>
      <xdr:rowOff>148768</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5290800" y="2510942"/>
          <a:ext cx="889000" cy="38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84938</xdr:rowOff>
    </xdr:from>
    <xdr:to>
      <xdr:col>77</xdr:col>
      <xdr:colOff>95250</xdr:colOff>
      <xdr:row>15</xdr:row>
      <xdr:rowOff>15088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171315</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5716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139116</xdr:rowOff>
    </xdr:from>
    <xdr:to>
      <xdr:col>72</xdr:col>
      <xdr:colOff>203200</xdr:colOff>
      <xdr:row>14</xdr:row>
      <xdr:rowOff>148768</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4401800" y="253941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122580</xdr:rowOff>
    </xdr:from>
    <xdr:to>
      <xdr:col>73</xdr:col>
      <xdr:colOff>44450</xdr:colOff>
      <xdr:row>15</xdr:row>
      <xdr:rowOff>52730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37507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609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139116</xdr:rowOff>
    </xdr:from>
    <xdr:to>
      <xdr:col>68</xdr:col>
      <xdr:colOff>152400</xdr:colOff>
      <xdr:row>15</xdr:row>
      <xdr:rowOff>2896</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3512800" y="2539416"/>
          <a:ext cx="889000" cy="35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8560</xdr:rowOff>
    </xdr:from>
    <xdr:to>
      <xdr:col>68</xdr:col>
      <xdr:colOff>203200</xdr:colOff>
      <xdr:row>15</xdr:row>
      <xdr:rowOff>110160</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94937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66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68402</xdr:rowOff>
    </xdr:from>
    <xdr:to>
      <xdr:col>64</xdr:col>
      <xdr:colOff>152400</xdr:colOff>
      <xdr:row>15</xdr:row>
      <xdr:rowOff>170002</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64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154779</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72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14961</xdr:rowOff>
    </xdr:from>
    <xdr:to>
      <xdr:col>81</xdr:col>
      <xdr:colOff>95250</xdr:colOff>
      <xdr:row>14</xdr:row>
      <xdr:rowOff>116561</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967200" y="241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107688</xdr:rowOff>
    </xdr:from>
    <xdr:ext cx="762000" cy="259045"/>
    <xdr:sp macro="" textlink="">
      <xdr:nvSpPr>
        <xdr:cNvPr id="466" name="将来負担の状況該当値テキスト">
          <a:extLst>
            <a:ext uri="{FF2B5EF4-FFF2-40B4-BE49-F238E27FC236}">
              <a16:creationId xmlns:a16="http://schemas.microsoft.com/office/drawing/2014/main" id="{00000000-0008-0000-0300-0000D2010000}"/>
            </a:ext>
          </a:extLst>
        </xdr:cNvPr>
        <xdr:cNvSpPr txBox="1"/>
      </xdr:nvSpPr>
      <xdr:spPr>
        <a:xfrm>
          <a:off x="17106900" y="2336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59842</xdr:rowOff>
    </xdr:from>
    <xdr:to>
      <xdr:col>77</xdr:col>
      <xdr:colOff>95250</xdr:colOff>
      <xdr:row>14</xdr:row>
      <xdr:rowOff>161442</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129000" y="246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169</xdr:rowOff>
    </xdr:from>
    <xdr:ext cx="7366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798800" y="22290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97968</xdr:rowOff>
    </xdr:from>
    <xdr:to>
      <xdr:col>73</xdr:col>
      <xdr:colOff>44450</xdr:colOff>
      <xdr:row>15</xdr:row>
      <xdr:rowOff>28118</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5240000" y="2498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38295</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909800" y="226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88316</xdr:rowOff>
    </xdr:from>
    <xdr:to>
      <xdr:col>68</xdr:col>
      <xdr:colOff>203200</xdr:colOff>
      <xdr:row>15</xdr:row>
      <xdr:rowOff>18466</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4351000" y="248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28643</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020800" y="2257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123546</xdr:rowOff>
    </xdr:from>
    <xdr:to>
      <xdr:col>64</xdr:col>
      <xdr:colOff>152400</xdr:colOff>
      <xdr:row>15</xdr:row>
      <xdr:rowOff>53696</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3462000" y="252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63873</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3131800" y="2292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岐阜県山県市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25,233
24,449
221.98
14,594,765
14,189,028
301,722
8,519,523
11,810,041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前年度と比較し人件費が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た。前年度までは類似団体とと比較し大差なかったが、令和５年度から保育園を民営化したことによる人件費の減少が影響し、類似団体を下回った。今後も定員適正化計画に基づき、職員の年齢構成バランスを保ち、豊富な知識と経験を備えた再任用等の雇用を活用しつつ、将来の山県市を支える人材を確保するため、適正な職員配置と定員管理を図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23586</xdr:rowOff>
    </xdr:from>
    <xdr:to>
      <xdr:col>24</xdr:col>
      <xdr:colOff>25400</xdr:colOff>
      <xdr:row>41</xdr:row>
      <xdr:rowOff>4535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509986"/>
          <a:ext cx="0" cy="1523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148062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4535</xdr:rowOff>
    </xdr:from>
    <xdr:to>
      <xdr:col>24</xdr:col>
      <xdr:colOff>114300</xdr:colOff>
      <xdr:row>41</xdr:row>
      <xdr:rowOff>4535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109963</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25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23586</xdr:rowOff>
    </xdr:from>
    <xdr:to>
      <xdr:col>24</xdr:col>
      <xdr:colOff>114300</xdr:colOff>
      <xdr:row>32</xdr:row>
      <xdr:rowOff>23586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509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75293</xdr:rowOff>
    </xdr:from>
    <xdr:to>
      <xdr:col>24</xdr:col>
      <xdr:colOff>25400</xdr:colOff>
      <xdr:row>36</xdr:row>
      <xdr:rowOff>78014</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076043"/>
          <a:ext cx="8382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53720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225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81643</xdr:rowOff>
    </xdr:from>
    <xdr:to>
      <xdr:col>24</xdr:col>
      <xdr:colOff>76200</xdr:colOff>
      <xdr:row>37</xdr:row>
      <xdr:rowOff>11793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1814</xdr:rowOff>
    </xdr:from>
    <xdr:to>
      <xdr:col>19</xdr:col>
      <xdr:colOff>187325</xdr:colOff>
      <xdr:row>36</xdr:row>
      <xdr:rowOff>78014</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174014"/>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48986</xdr:rowOff>
    </xdr:from>
    <xdr:to>
      <xdr:col>20</xdr:col>
      <xdr:colOff>38100</xdr:colOff>
      <xdr:row>36</xdr:row>
      <xdr:rowOff>150586</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135363</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307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1814</xdr:rowOff>
    </xdr:from>
    <xdr:to>
      <xdr:col>15</xdr:col>
      <xdr:colOff>98425</xdr:colOff>
      <xdr:row>36</xdr:row>
      <xdr:rowOff>143328</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174014"/>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144236</xdr:rowOff>
    </xdr:from>
    <xdr:to>
      <xdr:col>15</xdr:col>
      <xdr:colOff>149225</xdr:colOff>
      <xdr:row>36</xdr:row>
      <xdr:rowOff>74386</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4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59163</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231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9978</xdr:rowOff>
    </xdr:from>
    <xdr:to>
      <xdr:col>11</xdr:col>
      <xdr:colOff>9525</xdr:colOff>
      <xdr:row>36</xdr:row>
      <xdr:rowOff>143328</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010728"/>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81643</xdr:rowOff>
    </xdr:from>
    <xdr:to>
      <xdr:col>11</xdr:col>
      <xdr:colOff>60325</xdr:colOff>
      <xdr:row>37</xdr:row>
      <xdr:rowOff>11793</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21970</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02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13607</xdr:rowOff>
    </xdr:from>
    <xdr:to>
      <xdr:col>6</xdr:col>
      <xdr:colOff>171450</xdr:colOff>
      <xdr:row>35</xdr:row>
      <xdr:rowOff>115207</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1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99984</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0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24493</xdr:rowOff>
    </xdr:from>
    <xdr:to>
      <xdr:col>24</xdr:col>
      <xdr:colOff>76200</xdr:colOff>
      <xdr:row>35</xdr:row>
      <xdr:rowOff>126093</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02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41020</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27214</xdr:rowOff>
    </xdr:from>
    <xdr:to>
      <xdr:col>20</xdr:col>
      <xdr:colOff>38100</xdr:colOff>
      <xdr:row>36</xdr:row>
      <xdr:rowOff>128814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19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138991</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968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122464</xdr:rowOff>
    </xdr:from>
    <xdr:to>
      <xdr:col>15</xdr:col>
      <xdr:colOff>149225</xdr:colOff>
      <xdr:row>36</xdr:row>
      <xdr:rowOff>52614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12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62791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89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92528</xdr:rowOff>
    </xdr:from>
    <xdr:to>
      <xdr:col>11</xdr:col>
      <xdr:colOff>60325</xdr:colOff>
      <xdr:row>37</xdr:row>
      <xdr:rowOff>22678</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26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7455</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35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130628</xdr:rowOff>
    </xdr:from>
    <xdr:to>
      <xdr:col>6</xdr:col>
      <xdr:colOff>171450</xdr:colOff>
      <xdr:row>35</xdr:row>
      <xdr:rowOff>60778</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95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70955</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72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前年度と比較し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ポイント増加した。主な要因としては、ふるさと応援寄附金の増加に伴う返礼品等諸経費の増加等があげられる。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類似団体と比較して差が大きくなったこともあり、さらなる事務事業の見直しによるコスト削減、公共施設の適正管理を推進し、経常収支比率の削減に努める。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1270</xdr:rowOff>
    </xdr:from>
    <xdr:to>
      <xdr:col>82</xdr:col>
      <xdr:colOff>107950</xdr:colOff>
      <xdr:row>21</xdr:row>
      <xdr:rowOff>39370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3012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11447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39370</xdr:rowOff>
    </xdr:from>
    <xdr:to>
      <xdr:col>82</xdr:col>
      <xdr:colOff>196850</xdr:colOff>
      <xdr:row>21</xdr:row>
      <xdr:rowOff>39370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3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87647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7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1270</xdr:rowOff>
    </xdr:from>
    <xdr:to>
      <xdr:col>82</xdr:col>
      <xdr:colOff>196850</xdr:colOff>
      <xdr:row>13</xdr:row>
      <xdr:rowOff>1270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30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100330</xdr:rowOff>
    </xdr:from>
    <xdr:to>
      <xdr:col>82</xdr:col>
      <xdr:colOff>107950</xdr:colOff>
      <xdr:row>18</xdr:row>
      <xdr:rowOff>88900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01498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20337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63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3810</xdr:rowOff>
    </xdr:from>
    <xdr:to>
      <xdr:col>82</xdr:col>
      <xdr:colOff>158750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100330</xdr:rowOff>
    </xdr:from>
    <xdr:to>
      <xdr:col>78</xdr:col>
      <xdr:colOff>69850</xdr:colOff>
      <xdr:row>17</xdr:row>
      <xdr:rowOff>161290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30149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92727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6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130810</xdr:rowOff>
    </xdr:from>
    <xdr:to>
      <xdr:col>73</xdr:col>
      <xdr:colOff>180975</xdr:colOff>
      <xdr:row>17</xdr:row>
      <xdr:rowOff>161290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30454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76200</xdr:rowOff>
    </xdr:from>
    <xdr:to>
      <xdr:col>74</xdr:col>
      <xdr:colOff>31750</xdr:colOff>
      <xdr:row>17</xdr:row>
      <xdr:rowOff>6350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16527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85090</xdr:rowOff>
    </xdr:from>
    <xdr:to>
      <xdr:col>69</xdr:col>
      <xdr:colOff>92075</xdr:colOff>
      <xdr:row>17</xdr:row>
      <xdr:rowOff>130810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9997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83820</xdr:rowOff>
    </xdr:from>
    <xdr:to>
      <xdr:col>69</xdr:col>
      <xdr:colOff>142875</xdr:colOff>
      <xdr:row>17</xdr:row>
      <xdr:rowOff>13970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24147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41910</xdr:rowOff>
    </xdr:from>
    <xdr:to>
      <xdr:col>65</xdr:col>
      <xdr:colOff>53975</xdr:colOff>
      <xdr:row>17</xdr:row>
      <xdr:rowOff>143510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128287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38100</xdr:rowOff>
    </xdr:from>
    <xdr:to>
      <xdr:col>82</xdr:col>
      <xdr:colOff>158750</xdr:colOff>
      <xdr:row>18</xdr:row>
      <xdr:rowOff>139700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10177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49530</xdr:rowOff>
    </xdr:from>
    <xdr:to>
      <xdr:col>78</xdr:col>
      <xdr:colOff>120650</xdr:colOff>
      <xdr:row>17</xdr:row>
      <xdr:rowOff>151130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96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135907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05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110490</xdr:rowOff>
    </xdr:from>
    <xdr:to>
      <xdr:col>74</xdr:col>
      <xdr:colOff>31750</xdr:colOff>
      <xdr:row>18</xdr:row>
      <xdr:rowOff>40640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25417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11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80010</xdr:rowOff>
    </xdr:from>
    <xdr:to>
      <xdr:col>69</xdr:col>
      <xdr:colOff>142875</xdr:colOff>
      <xdr:row>18</xdr:row>
      <xdr:rowOff>10160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99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166387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08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34290</xdr:rowOff>
    </xdr:from>
    <xdr:to>
      <xdr:col>65</xdr:col>
      <xdr:colOff>53975</xdr:colOff>
      <xdr:row>17</xdr:row>
      <xdr:rowOff>135890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94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146067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717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前年度と比較し扶助費が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た。出生数減少を含む子どもの人口減少により若年層の扶助費は減少傾向にあるが、保育園民営化や高齢人口に係る扶助費、生活保護費、障害者自立支援関係経費等は増加する要因が多くある。今後も扶助費は増加していくと見込まれるため、資格審査等の適正化とともに、これに対応する必要な財源を確保していくため、財政規模の縮小を図り、持続可能な財政構造への転換に取り組む。</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91622</xdr:rowOff>
    </xdr:from>
    <xdr:to>
      <xdr:col>24</xdr:col>
      <xdr:colOff>25400</xdr:colOff>
      <xdr:row>60</xdr:row>
      <xdr:rowOff>132443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178472"/>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6549</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2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91622</xdr:rowOff>
    </xdr:from>
    <xdr:to>
      <xdr:col>24</xdr:col>
      <xdr:colOff>114300</xdr:colOff>
      <xdr:row>53</xdr:row>
      <xdr:rowOff>91622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178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18143</xdr:rowOff>
    </xdr:from>
    <xdr:to>
      <xdr:col>24</xdr:col>
      <xdr:colOff>25400</xdr:colOff>
      <xdr:row>55</xdr:row>
      <xdr:rowOff>64407</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276443"/>
          <a:ext cx="838200" cy="21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18143</xdr:rowOff>
    </xdr:from>
    <xdr:to>
      <xdr:col>19</xdr:col>
      <xdr:colOff>187325</xdr:colOff>
      <xdr:row>54</xdr:row>
      <xdr:rowOff>50800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92764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78922</xdr:rowOff>
    </xdr:from>
    <xdr:to>
      <xdr:col>20</xdr:col>
      <xdr:colOff>38100</xdr:colOff>
      <xdr:row>56</xdr:row>
      <xdr:rowOff>9072</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165299</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59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50800</xdr:rowOff>
    </xdr:from>
    <xdr:to>
      <xdr:col>15</xdr:col>
      <xdr:colOff>98425</xdr:colOff>
      <xdr:row>54</xdr:row>
      <xdr:rowOff>50800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309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50800</xdr:rowOff>
    </xdr:from>
    <xdr:to>
      <xdr:col>11</xdr:col>
      <xdr:colOff>9525</xdr:colOff>
      <xdr:row>55</xdr:row>
      <xdr:rowOff>53522</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309100"/>
          <a:ext cx="8890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111578</xdr:rowOff>
    </xdr:from>
    <xdr:to>
      <xdr:col>11</xdr:col>
      <xdr:colOff>60325</xdr:colOff>
      <xdr:row>56</xdr:row>
      <xdr:rowOff>41728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26505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146249</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13607</xdr:rowOff>
    </xdr:from>
    <xdr:to>
      <xdr:col>24</xdr:col>
      <xdr:colOff>76200</xdr:colOff>
      <xdr:row>55</xdr:row>
      <xdr:rowOff>115207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30134</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138793</xdr:rowOff>
    </xdr:from>
    <xdr:to>
      <xdr:col>20</xdr:col>
      <xdr:colOff>38100</xdr:colOff>
      <xdr:row>54</xdr:row>
      <xdr:rowOff>68943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22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79120</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8994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0</xdr:rowOff>
    </xdr:from>
    <xdr:to>
      <xdr:col>15</xdr:col>
      <xdr:colOff>149225</xdr:colOff>
      <xdr:row>54</xdr:row>
      <xdr:rowOff>101600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111777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0</xdr:rowOff>
    </xdr:from>
    <xdr:to>
      <xdr:col>11</xdr:col>
      <xdr:colOff>60325</xdr:colOff>
      <xdr:row>54</xdr:row>
      <xdr:rowOff>101600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111777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2722</xdr:rowOff>
    </xdr:from>
    <xdr:to>
      <xdr:col>6</xdr:col>
      <xdr:colOff>171450</xdr:colOff>
      <xdr:row>55</xdr:row>
      <xdr:rowOff>104322</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114499</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その他については、前年度と比較し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ポイント減少し、類似団体より低い水準となった。主な要因としては、下水道事業の公営企業化により繰出金が減少したことによるものである。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今後も社会保障関係経費は増加する要因があることから、各特別会計の適正な経営健全化を進め、普通会計の負担を抑制していく。</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100330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405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72407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3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100330</xdr:rowOff>
    </xdr:from>
    <xdr:to>
      <xdr:col>82</xdr:col>
      <xdr:colOff>196850</xdr:colOff>
      <xdr:row>61</xdr:row>
      <xdr:rowOff>100330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5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5080</xdr:rowOff>
    </xdr:from>
    <xdr:to>
      <xdr:col>82</xdr:col>
      <xdr:colOff>107950</xdr:colOff>
      <xdr:row>57</xdr:row>
      <xdr:rowOff>168910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606280"/>
          <a:ext cx="838200" cy="33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158767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588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xdr:rowOff>
    </xdr:from>
    <xdr:to>
      <xdr:col>82</xdr:col>
      <xdr:colOff>158750</xdr:colOff>
      <xdr:row>56</xdr:row>
      <xdr:rowOff>116840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85090</xdr:rowOff>
    </xdr:from>
    <xdr:to>
      <xdr:col>78</xdr:col>
      <xdr:colOff>69850</xdr:colOff>
      <xdr:row>57</xdr:row>
      <xdr:rowOff>168910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8577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22860</xdr:rowOff>
    </xdr:from>
    <xdr:to>
      <xdr:col>78</xdr:col>
      <xdr:colOff>120650</xdr:colOff>
      <xdr:row>56</xdr:row>
      <xdr:rowOff>124460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134637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39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85090</xdr:rowOff>
    </xdr:from>
    <xdr:to>
      <xdr:col>73</xdr:col>
      <xdr:colOff>180975</xdr:colOff>
      <xdr:row>57</xdr:row>
      <xdr:rowOff>107950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8577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163830</xdr:rowOff>
    </xdr:from>
    <xdr:to>
      <xdr:col>74</xdr:col>
      <xdr:colOff>31750</xdr:colOff>
      <xdr:row>56</xdr:row>
      <xdr:rowOff>93980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104157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107950</xdr:rowOff>
    </xdr:from>
    <xdr:to>
      <xdr:col>69</xdr:col>
      <xdr:colOff>92075</xdr:colOff>
      <xdr:row>57</xdr:row>
      <xdr:rowOff>123190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8806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30480</xdr:rowOff>
    </xdr:from>
    <xdr:to>
      <xdr:col>69</xdr:col>
      <xdr:colOff>142875</xdr:colOff>
      <xdr:row>56</xdr:row>
      <xdr:rowOff>132080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142257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100347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125730</xdr:rowOff>
    </xdr:from>
    <xdr:to>
      <xdr:col>82</xdr:col>
      <xdr:colOff>158750</xdr:colOff>
      <xdr:row>56</xdr:row>
      <xdr:rowOff>55880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142257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118110</xdr:rowOff>
    </xdr:from>
    <xdr:to>
      <xdr:col>78</xdr:col>
      <xdr:colOff>120650</xdr:colOff>
      <xdr:row>58</xdr:row>
      <xdr:rowOff>48260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33037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977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34290</xdr:rowOff>
    </xdr:from>
    <xdr:to>
      <xdr:col>74</xdr:col>
      <xdr:colOff>31750</xdr:colOff>
      <xdr:row>57</xdr:row>
      <xdr:rowOff>135890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120667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57150</xdr:rowOff>
    </xdr:from>
    <xdr:to>
      <xdr:col>69</xdr:col>
      <xdr:colOff>142875</xdr:colOff>
      <xdr:row>57</xdr:row>
      <xdr:rowOff>158750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143527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72390</xdr:rowOff>
    </xdr:from>
    <xdr:to>
      <xdr:col>65</xdr:col>
      <xdr:colOff>53975</xdr:colOff>
      <xdr:row>58</xdr:row>
      <xdr:rowOff>2540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158767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93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消防広域化に伴い令和元年度以降は増加、類似団体と比べ低い水準で推移していたが、本年度は同水準となり、前年度と比較し</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4.4</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増加した。主な要因としては、下水道事業会計の公営企業化や小中学校給食費無償化事業による補助費等の増加があげられる。今後も各種団体への補助金、一部事務組合への負担金について、補助基準を明確化し、実情把握を行い市単独補助金の適正化を推進し、さらなる経費縮減に努める。</a:t>
          </a:r>
        </a:p>
        <a:p>
          <a:endParaRPr kumimoji="1" lang="ja-JP" altLang="en-US"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41</xdr:row>
      <xdr:rowOff>124714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5630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96791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124714</xdr:rowOff>
    </xdr:from>
    <xdr:to>
      <xdr:col>82</xdr:col>
      <xdr:colOff>196850</xdr:colOff>
      <xdr:row>41</xdr:row>
      <xdr:rowOff>124714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40132</xdr:rowOff>
    </xdr:from>
    <xdr:to>
      <xdr:col>82</xdr:col>
      <xdr:colOff>107950</xdr:colOff>
      <xdr:row>37</xdr:row>
      <xdr:rowOff>69850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212332"/>
          <a:ext cx="8382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12717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167640</xdr:rowOff>
    </xdr:from>
    <xdr:to>
      <xdr:col>82</xdr:col>
      <xdr:colOff>158750</xdr:colOff>
      <xdr:row>37</xdr:row>
      <xdr:rowOff>97790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26416</xdr:rowOff>
    </xdr:from>
    <xdr:to>
      <xdr:col>78</xdr:col>
      <xdr:colOff>69850</xdr:colOff>
      <xdr:row>36</xdr:row>
      <xdr:rowOff>40132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19861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26416</xdr:rowOff>
    </xdr:from>
    <xdr:to>
      <xdr:col>73</xdr:col>
      <xdr:colOff>180975</xdr:colOff>
      <xdr:row>36</xdr:row>
      <xdr:rowOff>26416</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1986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45991</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26416</xdr:rowOff>
    </xdr:from>
    <xdr:to>
      <xdr:col>69</xdr:col>
      <xdr:colOff>92075</xdr:colOff>
      <xdr:row>36</xdr:row>
      <xdr:rowOff>30988</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1986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14478</xdr:rowOff>
    </xdr:from>
    <xdr:to>
      <xdr:col>69</xdr:col>
      <xdr:colOff>142875</xdr:colOff>
      <xdr:row>37</xdr:row>
      <xdr:rowOff>116078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100855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131064</xdr:rowOff>
    </xdr:from>
    <xdr:to>
      <xdr:col>65</xdr:col>
      <xdr:colOff>53975</xdr:colOff>
      <xdr:row>37</xdr:row>
      <xdr:rowOff>61214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45991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162577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160782</xdr:rowOff>
    </xdr:from>
    <xdr:to>
      <xdr:col>78</xdr:col>
      <xdr:colOff>120650</xdr:colOff>
      <xdr:row>36</xdr:row>
      <xdr:rowOff>90932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101109</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930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147066</xdr:rowOff>
    </xdr:from>
    <xdr:to>
      <xdr:col>74</xdr:col>
      <xdr:colOff>31750</xdr:colOff>
      <xdr:row>36</xdr:row>
      <xdr:rowOff>77216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87393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147066</xdr:rowOff>
    </xdr:from>
    <xdr:to>
      <xdr:col>69</xdr:col>
      <xdr:colOff>142875</xdr:colOff>
      <xdr:row>36</xdr:row>
      <xdr:rowOff>77216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87393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151638</xdr:rowOff>
    </xdr:from>
    <xdr:to>
      <xdr:col>65</xdr:col>
      <xdr:colOff>53975</xdr:colOff>
      <xdr:row>36</xdr:row>
      <xdr:rowOff>81788</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91965</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類似団体と比較し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ポイント上回り、前年度と比較し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た。合併に伴い発行した合併特例債や臨時財政対策債等大型償還のピークを過ぎたことから、ここ数年減少の基調にあったが、近年集中して実施することが必要であったインフラ整備等での公共事業等、緊急防災減災事業等の償還が始まったことから増加した。今後も、投資的経費の平準化により地方債の発行を極力抑え、後年への負担を軽減できるよう努め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154432</xdr:rowOff>
    </xdr:from>
    <xdr:to>
      <xdr:col>24</xdr:col>
      <xdr:colOff>25400</xdr:colOff>
      <xdr:row>80</xdr:row>
      <xdr:rowOff>113285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841732"/>
          <a:ext cx="0" cy="987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85362</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0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113285</xdr:rowOff>
    </xdr:from>
    <xdr:to>
      <xdr:col>24</xdr:col>
      <xdr:colOff>114300</xdr:colOff>
      <xdr:row>80</xdr:row>
      <xdr:rowOff>113285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69359</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8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154432</xdr:rowOff>
    </xdr:from>
    <xdr:to>
      <xdr:col>24</xdr:col>
      <xdr:colOff>114300</xdr:colOff>
      <xdr:row>74</xdr:row>
      <xdr:rowOff>154432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841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161289</xdr:rowOff>
    </xdr:from>
    <xdr:to>
      <xdr:col>24</xdr:col>
      <xdr:colOff>25400</xdr:colOff>
      <xdr:row>78</xdr:row>
      <xdr:rowOff>40132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3362939"/>
          <a:ext cx="8382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131590</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161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115063</xdr:rowOff>
    </xdr:from>
    <xdr:to>
      <xdr:col>24</xdr:col>
      <xdr:colOff>76200</xdr:colOff>
      <xdr:row>78</xdr:row>
      <xdr:rowOff>45213</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31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120142</xdr:rowOff>
    </xdr:from>
    <xdr:to>
      <xdr:col>19</xdr:col>
      <xdr:colOff>187325</xdr:colOff>
      <xdr:row>77</xdr:row>
      <xdr:rowOff>161289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321792"/>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110489</xdr:rowOff>
    </xdr:from>
    <xdr:to>
      <xdr:col>20</xdr:col>
      <xdr:colOff>38100</xdr:colOff>
      <xdr:row>78</xdr:row>
      <xdr:rowOff>40639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50816</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081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120142</xdr:rowOff>
    </xdr:from>
    <xdr:to>
      <xdr:col>15</xdr:col>
      <xdr:colOff>98425</xdr:colOff>
      <xdr:row>78</xdr:row>
      <xdr:rowOff>122428</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321792"/>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73913</xdr:rowOff>
    </xdr:from>
    <xdr:to>
      <xdr:col>15</xdr:col>
      <xdr:colOff>149225</xdr:colOff>
      <xdr:row>78</xdr:row>
      <xdr:rowOff>4063</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160290</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122428</xdr:rowOff>
    </xdr:from>
    <xdr:to>
      <xdr:col>11</xdr:col>
      <xdr:colOff>9525</xdr:colOff>
      <xdr:row>79</xdr:row>
      <xdr:rowOff>83565</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495528"/>
          <a:ext cx="889000" cy="132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119635</xdr:rowOff>
    </xdr:from>
    <xdr:to>
      <xdr:col>11</xdr:col>
      <xdr:colOff>60325</xdr:colOff>
      <xdr:row>78</xdr:row>
      <xdr:rowOff>49785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59962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119635</xdr:rowOff>
    </xdr:from>
    <xdr:to>
      <xdr:col>6</xdr:col>
      <xdr:colOff>171450</xdr:colOff>
      <xdr:row>78</xdr:row>
      <xdr:rowOff>49785</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59962</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160782</xdr:rowOff>
    </xdr:from>
    <xdr:to>
      <xdr:col>24</xdr:col>
      <xdr:colOff>76200</xdr:colOff>
      <xdr:row>78</xdr:row>
      <xdr:rowOff>90932</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132859</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110489</xdr:rowOff>
    </xdr:from>
    <xdr:to>
      <xdr:col>20</xdr:col>
      <xdr:colOff>38100</xdr:colOff>
      <xdr:row>78</xdr:row>
      <xdr:rowOff>40639</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25416</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69342</xdr:rowOff>
    </xdr:from>
    <xdr:to>
      <xdr:col>15</xdr:col>
      <xdr:colOff>149225</xdr:colOff>
      <xdr:row>77</xdr:row>
      <xdr:rowOff>170942</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9669</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039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71628</xdr:rowOff>
    </xdr:from>
    <xdr:to>
      <xdr:col>11</xdr:col>
      <xdr:colOff>60325</xdr:colOff>
      <xdr:row>79</xdr:row>
      <xdr:rowOff>1778</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44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158005</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53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32765</xdr:rowOff>
    </xdr:from>
    <xdr:to>
      <xdr:col>6</xdr:col>
      <xdr:colOff>171450</xdr:colOff>
      <xdr:row>79</xdr:row>
      <xdr:rowOff>134365</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5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119142</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66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公債費を除いたベースでは、類似団体を下回る水準となったが、類似団体の傾向と同様に前年度と比較し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た。要因としては、扶助費や補助費等が増加し、歳入構成のなかで最大の割合を占める地方交付税及び臨時財政対策債が減少したため、経常収支比率が増加した。高齢化等の要因により扶助費等の増加が予想されるため、更なる行政効率化を推進し、一般事務経費の縮減に努め、経常収支比率の低減を図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12700</xdr:rowOff>
    </xdr:from>
    <xdr:to>
      <xdr:col>82</xdr:col>
      <xdr:colOff>107950</xdr:colOff>
      <xdr:row>80</xdr:row>
      <xdr:rowOff>29845</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2855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1922</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17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29845</xdr:rowOff>
    </xdr:from>
    <xdr:to>
      <xdr:col>82</xdr:col>
      <xdr:colOff>196850</xdr:colOff>
      <xdr:row>80</xdr:row>
      <xdr:rowOff>29845</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45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99077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12700</xdr:rowOff>
    </xdr:from>
    <xdr:to>
      <xdr:col>82</xdr:col>
      <xdr:colOff>196850</xdr:colOff>
      <xdr:row>73</xdr:row>
      <xdr:rowOff>12700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104140</xdr:rowOff>
    </xdr:from>
    <xdr:to>
      <xdr:col>82</xdr:col>
      <xdr:colOff>107950</xdr:colOff>
      <xdr:row>75</xdr:row>
      <xdr:rowOff>75565</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2791440"/>
          <a:ext cx="8382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42562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2901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70485</xdr:rowOff>
    </xdr:from>
    <xdr:to>
      <xdr:col>82</xdr:col>
      <xdr:colOff>158750</xdr:colOff>
      <xdr:row>76</xdr:row>
      <xdr:rowOff>636</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29292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46990</xdr:rowOff>
    </xdr:from>
    <xdr:to>
      <xdr:col>78</xdr:col>
      <xdr:colOff>69850</xdr:colOff>
      <xdr:row>74</xdr:row>
      <xdr:rowOff>104140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273429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167640</xdr:rowOff>
    </xdr:from>
    <xdr:to>
      <xdr:col>78</xdr:col>
      <xdr:colOff>120650</xdr:colOff>
      <xdr:row>75</xdr:row>
      <xdr:rowOff>97790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285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82566</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941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46990</xdr:rowOff>
    </xdr:from>
    <xdr:to>
      <xdr:col>73</xdr:col>
      <xdr:colOff>180975</xdr:colOff>
      <xdr:row>74</xdr:row>
      <xdr:rowOff>115570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273429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xdr:rowOff>
    </xdr:from>
    <xdr:to>
      <xdr:col>74</xdr:col>
      <xdr:colOff>31750</xdr:colOff>
      <xdr:row>74</xdr:row>
      <xdr:rowOff>109220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269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93997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781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29845</xdr:rowOff>
    </xdr:from>
    <xdr:to>
      <xdr:col>69</xdr:col>
      <xdr:colOff>92075</xdr:colOff>
      <xdr:row>74</xdr:row>
      <xdr:rowOff>115570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271714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24765</xdr:rowOff>
    </xdr:from>
    <xdr:to>
      <xdr:col>69</xdr:col>
      <xdr:colOff>142875</xdr:colOff>
      <xdr:row>75</xdr:row>
      <xdr:rowOff>126365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88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111141</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969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2557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24765</xdr:rowOff>
    </xdr:from>
    <xdr:to>
      <xdr:col>82</xdr:col>
      <xdr:colOff>158750</xdr:colOff>
      <xdr:row>75</xdr:row>
      <xdr:rowOff>126365</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288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41292</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728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53340</xdr:rowOff>
    </xdr:from>
    <xdr:to>
      <xdr:col>78</xdr:col>
      <xdr:colOff>120650</xdr:colOff>
      <xdr:row>74</xdr:row>
      <xdr:rowOff>154940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165117</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509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167640</xdr:rowOff>
    </xdr:from>
    <xdr:to>
      <xdr:col>74</xdr:col>
      <xdr:colOff>31750</xdr:colOff>
      <xdr:row>74</xdr:row>
      <xdr:rowOff>97790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68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107967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452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64770</xdr:rowOff>
    </xdr:from>
    <xdr:to>
      <xdr:col>69</xdr:col>
      <xdr:colOff>142875</xdr:colOff>
      <xdr:row>74</xdr:row>
      <xdr:rowOff>166370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75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5097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520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150495</xdr:rowOff>
    </xdr:from>
    <xdr:to>
      <xdr:col>65</xdr:col>
      <xdr:colOff>53975</xdr:colOff>
      <xdr:row>74</xdr:row>
      <xdr:rowOff>80645</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266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90822</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43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岐阜県山県市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81082</xdr:rowOff>
    </xdr:from>
    <xdr:to>
      <xdr:col>29</xdr:col>
      <xdr:colOff>127000</xdr:colOff>
      <xdr:row>20</xdr:row>
      <xdr:rowOff>102509</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14657"/>
          <a:ext cx="0" cy="15644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74586</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51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102509</xdr:rowOff>
    </xdr:from>
    <xdr:to>
      <xdr:col>30</xdr:col>
      <xdr:colOff>25400</xdr:colOff>
      <xdr:row>20</xdr:row>
      <xdr:rowOff>102509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791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167459</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5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81082</xdr:rowOff>
    </xdr:from>
    <xdr:to>
      <xdr:col>30</xdr:col>
      <xdr:colOff>25400</xdr:colOff>
      <xdr:row>11</xdr:row>
      <xdr:rowOff>81082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146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42738</xdr:rowOff>
    </xdr:from>
    <xdr:to>
      <xdr:col>29</xdr:col>
      <xdr:colOff>127000</xdr:colOff>
      <xdr:row>17</xdr:row>
      <xdr:rowOff>114305</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003800" y="3005013"/>
          <a:ext cx="647700" cy="715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48821</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6681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32294</xdr:rowOff>
    </xdr:from>
    <xdr:to>
      <xdr:col>29</xdr:col>
      <xdr:colOff>177800</xdr:colOff>
      <xdr:row>16</xdr:row>
      <xdr:rowOff>133894</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231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29601</xdr:rowOff>
    </xdr:from>
    <xdr:to>
      <xdr:col>26</xdr:col>
      <xdr:colOff>50800</xdr:colOff>
      <xdr:row>17</xdr:row>
      <xdr:rowOff>42738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4305300" y="2991876"/>
          <a:ext cx="698500" cy="131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72741</xdr:rowOff>
    </xdr:from>
    <xdr:to>
      <xdr:col>26</xdr:col>
      <xdr:colOff>101600</xdr:colOff>
      <xdr:row>17</xdr:row>
      <xdr:rowOff>2891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635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13068</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632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29601</xdr:rowOff>
    </xdr:from>
    <xdr:to>
      <xdr:col>22</xdr:col>
      <xdr:colOff>114300</xdr:colOff>
      <xdr:row>17</xdr:row>
      <xdr:rowOff>30470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991876"/>
          <a:ext cx="698500" cy="8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97948</xdr:rowOff>
    </xdr:from>
    <xdr:to>
      <xdr:col>22</xdr:col>
      <xdr:colOff>165100</xdr:colOff>
      <xdr:row>17</xdr:row>
      <xdr:rowOff>28098</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88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38275</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657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30470</xdr:rowOff>
    </xdr:from>
    <xdr:to>
      <xdr:col>18</xdr:col>
      <xdr:colOff>177800</xdr:colOff>
      <xdr:row>17</xdr:row>
      <xdr:rowOff>113482</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992745"/>
          <a:ext cx="698500" cy="830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66641</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02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54773</xdr:rowOff>
    </xdr:from>
    <xdr:to>
      <xdr:col>15</xdr:col>
      <xdr:colOff>101600</xdr:colOff>
      <xdr:row>17</xdr:row>
      <xdr:rowOff>156373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17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166550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78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63505</xdr:rowOff>
    </xdr:from>
    <xdr:to>
      <xdr:col>29</xdr:col>
      <xdr:colOff>177800</xdr:colOff>
      <xdr:row>17</xdr:row>
      <xdr:rowOff>165105</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0257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35582</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99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163388</xdr:rowOff>
    </xdr:from>
    <xdr:to>
      <xdr:col>26</xdr:col>
      <xdr:colOff>101600</xdr:colOff>
      <xdr:row>17</xdr:row>
      <xdr:rowOff>93538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9542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78315</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0405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150251</xdr:rowOff>
    </xdr:from>
    <xdr:to>
      <xdr:col>22</xdr:col>
      <xdr:colOff>165100</xdr:colOff>
      <xdr:row>17</xdr:row>
      <xdr:rowOff>80401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9410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65178</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027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151120</xdr:rowOff>
    </xdr:from>
    <xdr:to>
      <xdr:col>19</xdr:col>
      <xdr:colOff>38100</xdr:colOff>
      <xdr:row>17</xdr:row>
      <xdr:rowOff>81270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9419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91447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710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62682</xdr:rowOff>
    </xdr:from>
    <xdr:to>
      <xdr:col>15</xdr:col>
      <xdr:colOff>101600</xdr:colOff>
      <xdr:row>17</xdr:row>
      <xdr:rowOff>164282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0249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149059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111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81966</xdr:rowOff>
    </xdr:from>
    <xdr:to>
      <xdr:col>29</xdr:col>
      <xdr:colOff>127000</xdr:colOff>
      <xdr:row>37</xdr:row>
      <xdr:rowOff>288522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06516"/>
          <a:ext cx="0" cy="14067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260599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385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288522</xdr:rowOff>
    </xdr:from>
    <xdr:to>
      <xdr:col>30</xdr:col>
      <xdr:colOff>25400</xdr:colOff>
      <xdr:row>37</xdr:row>
      <xdr:rowOff>288522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132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339793</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4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81966</xdr:rowOff>
    </xdr:from>
    <xdr:to>
      <xdr:col>30</xdr:col>
      <xdr:colOff>25400</xdr:colOff>
      <xdr:row>33</xdr:row>
      <xdr:rowOff>81966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065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11133</xdr:rowOff>
    </xdr:from>
    <xdr:to>
      <xdr:col>29</xdr:col>
      <xdr:colOff>127000</xdr:colOff>
      <xdr:row>35</xdr:row>
      <xdr:rowOff>155411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621483"/>
          <a:ext cx="647700" cy="1442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145073</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554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172996</xdr:rowOff>
    </xdr:from>
    <xdr:to>
      <xdr:col>29</xdr:col>
      <xdr:colOff>177800</xdr:colOff>
      <xdr:row>35</xdr:row>
      <xdr:rowOff>274596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833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155411</xdr:rowOff>
    </xdr:from>
    <xdr:to>
      <xdr:col>26</xdr:col>
      <xdr:colOff>50800</xdr:colOff>
      <xdr:row>35</xdr:row>
      <xdr:rowOff>211059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765761"/>
          <a:ext cx="698500" cy="556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202192</xdr:rowOff>
    </xdr:from>
    <xdr:to>
      <xdr:col>26</xdr:col>
      <xdr:colOff>101600</xdr:colOff>
      <xdr:row>35</xdr:row>
      <xdr:rowOff>303792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288569</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898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145059</xdr:rowOff>
    </xdr:from>
    <xdr:to>
      <xdr:col>22</xdr:col>
      <xdr:colOff>114300</xdr:colOff>
      <xdr:row>35</xdr:row>
      <xdr:rowOff>211059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6755409"/>
          <a:ext cx="698500" cy="660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247160</xdr:rowOff>
    </xdr:from>
    <xdr:to>
      <xdr:col>22</xdr:col>
      <xdr:colOff>165100</xdr:colOff>
      <xdr:row>36</xdr:row>
      <xdr:rowOff>5860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333537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94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98458</xdr:rowOff>
    </xdr:from>
    <xdr:to>
      <xdr:col>18</xdr:col>
      <xdr:colOff>177800</xdr:colOff>
      <xdr:row>35</xdr:row>
      <xdr:rowOff>145059</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6708808"/>
          <a:ext cx="698500" cy="466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274396</xdr:rowOff>
    </xdr:from>
    <xdr:to>
      <xdr:col>19</xdr:col>
      <xdr:colOff>38100</xdr:colOff>
      <xdr:row>36</xdr:row>
      <xdr:rowOff>33096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17873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971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255553</xdr:rowOff>
    </xdr:from>
    <xdr:to>
      <xdr:col>15</xdr:col>
      <xdr:colOff>101600</xdr:colOff>
      <xdr:row>36</xdr:row>
      <xdr:rowOff>14253</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865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341930</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952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303233</xdr:rowOff>
    </xdr:from>
    <xdr:to>
      <xdr:col>29</xdr:col>
      <xdr:colOff>177800</xdr:colOff>
      <xdr:row>35</xdr:row>
      <xdr:rowOff>61933</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5706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148309</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41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104611</xdr:rowOff>
    </xdr:from>
    <xdr:to>
      <xdr:col>26</xdr:col>
      <xdr:colOff>101600</xdr:colOff>
      <xdr:row>35</xdr:row>
      <xdr:rowOff>206211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7149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216388</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483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160259</xdr:rowOff>
    </xdr:from>
    <xdr:to>
      <xdr:col>22</xdr:col>
      <xdr:colOff>165100</xdr:colOff>
      <xdr:row>35</xdr:row>
      <xdr:rowOff>261859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7706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272036</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53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94259</xdr:rowOff>
    </xdr:from>
    <xdr:to>
      <xdr:col>19</xdr:col>
      <xdr:colOff>38100</xdr:colOff>
      <xdr:row>35</xdr:row>
      <xdr:rowOff>195859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7046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206036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473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47658</xdr:rowOff>
    </xdr:from>
    <xdr:to>
      <xdr:col>15</xdr:col>
      <xdr:colOff>101600</xdr:colOff>
      <xdr:row>35</xdr:row>
      <xdr:rowOff>149258</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6580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159435</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426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岐阜県山県市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25,233
24,449
221.98
14,594,765
14,189,028
301,722
8,519,523
11,810,041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123444</xdr:rowOff>
    </xdr:from>
    <xdr:to>
      <xdr:col>24</xdr:col>
      <xdr:colOff>62865</xdr:colOff>
      <xdr:row>38</xdr:row>
      <xdr:rowOff>53277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66944"/>
          <a:ext cx="1270" cy="1301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57104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53277</xdr:rowOff>
    </xdr:from>
    <xdr:to>
      <xdr:col>24</xdr:col>
      <xdr:colOff>152400</xdr:colOff>
      <xdr:row>38</xdr:row>
      <xdr:rowOff>53277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68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70121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123444</xdr:rowOff>
    </xdr:from>
    <xdr:to>
      <xdr:col>24</xdr:col>
      <xdr:colOff>152400</xdr:colOff>
      <xdr:row>30</xdr:row>
      <xdr:rowOff>123444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6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157543</xdr:rowOff>
    </xdr:from>
    <xdr:to>
      <xdr:col>24</xdr:col>
      <xdr:colOff>63500</xdr:colOff>
      <xdr:row>35</xdr:row>
      <xdr:rowOff>46342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5986843"/>
          <a:ext cx="838200" cy="60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107611</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654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84734</xdr:rowOff>
    </xdr:from>
    <xdr:to>
      <xdr:col>24</xdr:col>
      <xdr:colOff>114300</xdr:colOff>
      <xdr:row>35</xdr:row>
      <xdr:rowOff>14884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146279</xdr:rowOff>
    </xdr:from>
    <xdr:to>
      <xdr:col>19</xdr:col>
      <xdr:colOff>177800</xdr:colOff>
      <xdr:row>34</xdr:row>
      <xdr:rowOff>157543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975579"/>
          <a:ext cx="889000" cy="11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109995</xdr:rowOff>
    </xdr:from>
    <xdr:to>
      <xdr:col>20</xdr:col>
      <xdr:colOff>38100</xdr:colOff>
      <xdr:row>35</xdr:row>
      <xdr:rowOff>40145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31272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3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146279</xdr:rowOff>
    </xdr:from>
    <xdr:to>
      <xdr:col>15</xdr:col>
      <xdr:colOff>50800</xdr:colOff>
      <xdr:row>34</xdr:row>
      <xdr:rowOff>157924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975579"/>
          <a:ext cx="889000" cy="1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123088</xdr:rowOff>
    </xdr:from>
    <xdr:to>
      <xdr:col>15</xdr:col>
      <xdr:colOff>101600</xdr:colOff>
      <xdr:row>35</xdr:row>
      <xdr:rowOff>53238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44365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4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157924</xdr:rowOff>
    </xdr:from>
    <xdr:to>
      <xdr:col>10</xdr:col>
      <xdr:colOff>114300</xdr:colOff>
      <xdr:row>36</xdr:row>
      <xdr:rowOff>14592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987224"/>
          <a:ext cx="889000" cy="199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330</xdr:rowOff>
    </xdr:from>
    <xdr:to>
      <xdr:col>10</xdr:col>
      <xdr:colOff>165100</xdr:colOff>
      <xdr:row>35</xdr:row>
      <xdr:rowOff>101930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93057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9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163449</xdr:rowOff>
    </xdr:from>
    <xdr:to>
      <xdr:col>6</xdr:col>
      <xdr:colOff>38100</xdr:colOff>
      <xdr:row>36</xdr:row>
      <xdr:rowOff>93599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6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84726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25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166992</xdr:rowOff>
    </xdr:from>
    <xdr:to>
      <xdr:col>24</xdr:col>
      <xdr:colOff>114300</xdr:colOff>
      <xdr:row>35</xdr:row>
      <xdr:rowOff>97142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9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145419</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7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106743</xdr:rowOff>
    </xdr:from>
    <xdr:to>
      <xdr:col>20</xdr:col>
      <xdr:colOff>38100</xdr:colOff>
      <xdr:row>35</xdr:row>
      <xdr:rowOff>36893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3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53420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711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95479</xdr:rowOff>
    </xdr:from>
    <xdr:to>
      <xdr:col>15</xdr:col>
      <xdr:colOff>101600</xdr:colOff>
      <xdr:row>35</xdr:row>
      <xdr:rowOff>25629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24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42156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70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107124</xdr:rowOff>
    </xdr:from>
    <xdr:to>
      <xdr:col>10</xdr:col>
      <xdr:colOff>165100</xdr:colOff>
      <xdr:row>35</xdr:row>
      <xdr:rowOff>37274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936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53801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711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135242</xdr:rowOff>
    </xdr:from>
    <xdr:to>
      <xdr:col>6</xdr:col>
      <xdr:colOff>38100</xdr:colOff>
      <xdr:row>36</xdr:row>
      <xdr:rowOff>65392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35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81919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911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124649</xdr:rowOff>
    </xdr:from>
    <xdr:to>
      <xdr:col>24</xdr:col>
      <xdr:colOff>62865</xdr:colOff>
      <xdr:row>58</xdr:row>
      <xdr:rowOff>134003</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97149"/>
          <a:ext cx="1270" cy="1380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137830</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8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134003</xdr:rowOff>
    </xdr:from>
    <xdr:to>
      <xdr:col>24</xdr:col>
      <xdr:colOff>152400</xdr:colOff>
      <xdr:row>58</xdr:row>
      <xdr:rowOff>134003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78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71326</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72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124649</xdr:rowOff>
    </xdr:from>
    <xdr:to>
      <xdr:col>24</xdr:col>
      <xdr:colOff>152400</xdr:colOff>
      <xdr:row>50</xdr:row>
      <xdr:rowOff>124649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97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26433</xdr:rowOff>
    </xdr:from>
    <xdr:to>
      <xdr:col>24</xdr:col>
      <xdr:colOff>63500</xdr:colOff>
      <xdr:row>56</xdr:row>
      <xdr:rowOff>120535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627633"/>
          <a:ext cx="838200" cy="9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89510</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90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111083</xdr:rowOff>
    </xdr:from>
    <xdr:to>
      <xdr:col>24</xdr:col>
      <xdr:colOff>114300</xdr:colOff>
      <xdr:row>57</xdr:row>
      <xdr:rowOff>41233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1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26433</xdr:rowOff>
    </xdr:from>
    <xdr:to>
      <xdr:col>19</xdr:col>
      <xdr:colOff>177800</xdr:colOff>
      <xdr:row>56</xdr:row>
      <xdr:rowOff>124100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627633"/>
          <a:ext cx="889000" cy="97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87035</xdr:rowOff>
    </xdr:from>
    <xdr:to>
      <xdr:col>20</xdr:col>
      <xdr:colOff>38100</xdr:colOff>
      <xdr:row>57</xdr:row>
      <xdr:rowOff>17185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8312</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78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124100</xdr:rowOff>
    </xdr:from>
    <xdr:to>
      <xdr:col>15</xdr:col>
      <xdr:colOff>50800</xdr:colOff>
      <xdr:row>56</xdr:row>
      <xdr:rowOff>129852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725300"/>
          <a:ext cx="889000" cy="5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151902</xdr:rowOff>
    </xdr:from>
    <xdr:to>
      <xdr:col>15</xdr:col>
      <xdr:colOff>101600</xdr:colOff>
      <xdr:row>57</xdr:row>
      <xdr:rowOff>82052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75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73179</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84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129852</xdr:rowOff>
    </xdr:from>
    <xdr:to>
      <xdr:col>10</xdr:col>
      <xdr:colOff>114300</xdr:colOff>
      <xdr:row>56</xdr:row>
      <xdr:rowOff>157769</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731052"/>
          <a:ext cx="889000" cy="27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42147</xdr:rowOff>
    </xdr:from>
    <xdr:to>
      <xdr:col>10</xdr:col>
      <xdr:colOff>165100</xdr:colOff>
      <xdr:row>57</xdr:row>
      <xdr:rowOff>143747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1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134874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907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48685</xdr:rowOff>
    </xdr:from>
    <xdr:to>
      <xdr:col>6</xdr:col>
      <xdr:colOff>38100</xdr:colOff>
      <xdr:row>57</xdr:row>
      <xdr:rowOff>150285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21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141412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91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69735</xdr:rowOff>
    </xdr:from>
    <xdr:to>
      <xdr:col>24</xdr:col>
      <xdr:colOff>114300</xdr:colOff>
      <xdr:row>56</xdr:row>
      <xdr:rowOff>171335</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67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92612</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52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147083</xdr:rowOff>
    </xdr:from>
    <xdr:to>
      <xdr:col>20</xdr:col>
      <xdr:colOff>38100</xdr:colOff>
      <xdr:row>56</xdr:row>
      <xdr:rowOff>77233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576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93760</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35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73300</xdr:rowOff>
    </xdr:from>
    <xdr:to>
      <xdr:col>15</xdr:col>
      <xdr:colOff>101600</xdr:colOff>
      <xdr:row>57</xdr:row>
      <xdr:rowOff>3450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67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19977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44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79052</xdr:rowOff>
    </xdr:from>
    <xdr:to>
      <xdr:col>10</xdr:col>
      <xdr:colOff>165100</xdr:colOff>
      <xdr:row>57</xdr:row>
      <xdr:rowOff>9202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680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25729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45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106969</xdr:rowOff>
    </xdr:from>
    <xdr:to>
      <xdr:col>6</xdr:col>
      <xdr:colOff>38100</xdr:colOff>
      <xdr:row>57</xdr:row>
      <xdr:rowOff>37119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70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53646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483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78275</xdr:rowOff>
    </xdr:from>
    <xdr:to>
      <xdr:col>24</xdr:col>
      <xdr:colOff>62865</xdr:colOff>
      <xdr:row>78</xdr:row>
      <xdr:rowOff>105730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51225"/>
          <a:ext cx="1270" cy="1227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109557</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8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105730</xdr:rowOff>
    </xdr:from>
    <xdr:to>
      <xdr:col>24</xdr:col>
      <xdr:colOff>152400</xdr:colOff>
      <xdr:row>78</xdr:row>
      <xdr:rowOff>105730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7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24952</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2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78275</xdr:rowOff>
    </xdr:from>
    <xdr:to>
      <xdr:col>24</xdr:col>
      <xdr:colOff>152400</xdr:colOff>
      <xdr:row>71</xdr:row>
      <xdr:rowOff>78275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51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20851</xdr:rowOff>
    </xdr:from>
    <xdr:to>
      <xdr:col>24</xdr:col>
      <xdr:colOff>63500</xdr:colOff>
      <xdr:row>78</xdr:row>
      <xdr:rowOff>59255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393951"/>
          <a:ext cx="838200" cy="38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103822</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34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80945</xdr:rowOff>
    </xdr:from>
    <xdr:to>
      <xdr:col>24</xdr:col>
      <xdr:colOff>114300</xdr:colOff>
      <xdr:row>78</xdr:row>
      <xdr:rowOff>11095</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55415</xdr:rowOff>
    </xdr:from>
    <xdr:to>
      <xdr:col>19</xdr:col>
      <xdr:colOff>177800</xdr:colOff>
      <xdr:row>78</xdr:row>
      <xdr:rowOff>59255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428515"/>
          <a:ext cx="889000" cy="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77653</xdr:rowOff>
    </xdr:from>
    <xdr:to>
      <xdr:col>20</xdr:col>
      <xdr:colOff>38100</xdr:colOff>
      <xdr:row>78</xdr:row>
      <xdr:rowOff>7803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7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24330</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054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55415</xdr:rowOff>
    </xdr:from>
    <xdr:to>
      <xdr:col>15</xdr:col>
      <xdr:colOff>50800</xdr:colOff>
      <xdr:row>78</xdr:row>
      <xdr:rowOff>61244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428515"/>
          <a:ext cx="889000" cy="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61102</xdr:rowOff>
    </xdr:from>
    <xdr:to>
      <xdr:col>15</xdr:col>
      <xdr:colOff>101600</xdr:colOff>
      <xdr:row>77</xdr:row>
      <xdr:rowOff>162702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6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7779</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037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60581</xdr:rowOff>
    </xdr:from>
    <xdr:to>
      <xdr:col>10</xdr:col>
      <xdr:colOff>114300</xdr:colOff>
      <xdr:row>78</xdr:row>
      <xdr:rowOff>61244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433681"/>
          <a:ext cx="889000" cy="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75321</xdr:rowOff>
    </xdr:from>
    <xdr:to>
      <xdr:col>10</xdr:col>
      <xdr:colOff>165100</xdr:colOff>
      <xdr:row>78</xdr:row>
      <xdr:rowOff>5471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7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21998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05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143901</xdr:rowOff>
    </xdr:from>
    <xdr:to>
      <xdr:col>6</xdr:col>
      <xdr:colOff>38100</xdr:colOff>
      <xdr:row>78</xdr:row>
      <xdr:rowOff>74051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4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90578</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120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141501</xdr:rowOff>
    </xdr:from>
    <xdr:to>
      <xdr:col>24</xdr:col>
      <xdr:colOff>114300</xdr:colOff>
      <xdr:row>78</xdr:row>
      <xdr:rowOff>71651</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43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59372</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261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8455</xdr:rowOff>
    </xdr:from>
    <xdr:to>
      <xdr:col>20</xdr:col>
      <xdr:colOff>38100</xdr:colOff>
      <xdr:row>78</xdr:row>
      <xdr:rowOff>110055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8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101182</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47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4615</xdr:rowOff>
    </xdr:from>
    <xdr:to>
      <xdr:col>15</xdr:col>
      <xdr:colOff>101600</xdr:colOff>
      <xdr:row>78</xdr:row>
      <xdr:rowOff>106215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7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97342</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470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10444</xdr:rowOff>
    </xdr:from>
    <xdr:to>
      <xdr:col>10</xdr:col>
      <xdr:colOff>165100</xdr:colOff>
      <xdr:row>78</xdr:row>
      <xdr:rowOff>112044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8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103171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476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9781</xdr:rowOff>
    </xdr:from>
    <xdr:to>
      <xdr:col>6</xdr:col>
      <xdr:colOff>38100</xdr:colOff>
      <xdr:row>78</xdr:row>
      <xdr:rowOff>111381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82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102508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475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49225</xdr:rowOff>
    </xdr:from>
    <xdr:to>
      <xdr:col>24</xdr:col>
      <xdr:colOff>62865</xdr:colOff>
      <xdr:row>99</xdr:row>
      <xdr:rowOff>36004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479725"/>
          <a:ext cx="1270" cy="152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39831</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701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36004</xdr:rowOff>
    </xdr:from>
    <xdr:to>
      <xdr:col>24</xdr:col>
      <xdr:colOff>152400</xdr:colOff>
      <xdr:row>99</xdr:row>
      <xdr:rowOff>36004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700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167352</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254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49225</xdr:rowOff>
    </xdr:from>
    <xdr:to>
      <xdr:col>24</xdr:col>
      <xdr:colOff>152400</xdr:colOff>
      <xdr:row>90</xdr:row>
      <xdr:rowOff>49225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47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113995</xdr:rowOff>
    </xdr:from>
    <xdr:to>
      <xdr:col>24</xdr:col>
      <xdr:colOff>63500</xdr:colOff>
      <xdr:row>97</xdr:row>
      <xdr:rowOff>115926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573195"/>
          <a:ext cx="838200" cy="173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5808</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2935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154381</xdr:rowOff>
    </xdr:from>
    <xdr:to>
      <xdr:col>24</xdr:col>
      <xdr:colOff>114300</xdr:colOff>
      <xdr:row>96</xdr:row>
      <xdr:rowOff>84531</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442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161925</xdr:rowOff>
    </xdr:from>
    <xdr:to>
      <xdr:col>19</xdr:col>
      <xdr:colOff>177800</xdr:colOff>
      <xdr:row>97</xdr:row>
      <xdr:rowOff>115926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621125"/>
          <a:ext cx="889000" cy="125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73913</xdr:rowOff>
    </xdr:from>
    <xdr:to>
      <xdr:col>20</xdr:col>
      <xdr:colOff>38100</xdr:colOff>
      <xdr:row>97</xdr:row>
      <xdr:rowOff>4063</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53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20590</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308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161925</xdr:rowOff>
    </xdr:from>
    <xdr:to>
      <xdr:col>15</xdr:col>
      <xdr:colOff>50800</xdr:colOff>
      <xdr:row>98</xdr:row>
      <xdr:rowOff>126442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621125"/>
          <a:ext cx="889000" cy="30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98413</xdr:rowOff>
    </xdr:from>
    <xdr:to>
      <xdr:col>15</xdr:col>
      <xdr:colOff>101600</xdr:colOff>
      <xdr:row>96</xdr:row>
      <xdr:rowOff>28563</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38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45090</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161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126442</xdr:rowOff>
    </xdr:from>
    <xdr:to>
      <xdr:col>10</xdr:col>
      <xdr:colOff>114300</xdr:colOff>
      <xdr:row>98</xdr:row>
      <xdr:rowOff>146380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928542"/>
          <a:ext cx="889000" cy="19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36767</xdr:rowOff>
    </xdr:from>
    <xdr:to>
      <xdr:col>10</xdr:col>
      <xdr:colOff>165100</xdr:colOff>
      <xdr:row>97</xdr:row>
      <xdr:rowOff>138367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6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154894</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44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55194</xdr:rowOff>
    </xdr:from>
    <xdr:to>
      <xdr:col>6</xdr:col>
      <xdr:colOff>38100</xdr:colOff>
      <xdr:row>97</xdr:row>
      <xdr:rowOff>156794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68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1871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461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63195</xdr:rowOff>
    </xdr:from>
    <xdr:to>
      <xdr:col>24</xdr:col>
      <xdr:colOff>114300</xdr:colOff>
      <xdr:row>96</xdr:row>
      <xdr:rowOff>164795</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52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41622</xdr:rowOff>
    </xdr:from>
    <xdr:ext cx="534377"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50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65126</xdr:rowOff>
    </xdr:from>
    <xdr:to>
      <xdr:col>20</xdr:col>
      <xdr:colOff>38100</xdr:colOff>
      <xdr:row>97</xdr:row>
      <xdr:rowOff>166726</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69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157853</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530111" y="16788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111125</xdr:rowOff>
    </xdr:from>
    <xdr:to>
      <xdr:col>15</xdr:col>
      <xdr:colOff>101600</xdr:colOff>
      <xdr:row>97</xdr:row>
      <xdr:rowOff>41275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57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32402</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41111" y="16663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75642</xdr:rowOff>
    </xdr:from>
    <xdr:to>
      <xdr:col>10</xdr:col>
      <xdr:colOff>165100</xdr:colOff>
      <xdr:row>99</xdr:row>
      <xdr:rowOff>5792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877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168369</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970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95580</xdr:rowOff>
    </xdr:from>
    <xdr:to>
      <xdr:col>6</xdr:col>
      <xdr:colOff>38100</xdr:colOff>
      <xdr:row>99</xdr:row>
      <xdr:rowOff>25730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89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16857</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99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53801</xdr:rowOff>
    </xdr:from>
    <xdr:to>
      <xdr:col>54</xdr:col>
      <xdr:colOff>189865</xdr:colOff>
      <xdr:row>39</xdr:row>
      <xdr:rowOff>12283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368751"/>
          <a:ext cx="1270" cy="1330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16110</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70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12283</xdr:rowOff>
    </xdr:from>
    <xdr:to>
      <xdr:col>55</xdr:col>
      <xdr:colOff>88900</xdr:colOff>
      <xdr:row>39</xdr:row>
      <xdr:rowOff>12283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9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478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143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53801</xdr:rowOff>
    </xdr:from>
    <xdr:to>
      <xdr:col>55</xdr:col>
      <xdr:colOff>88900</xdr:colOff>
      <xdr:row>31</xdr:row>
      <xdr:rowOff>53801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368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107511</xdr:rowOff>
    </xdr:from>
    <xdr:to>
      <xdr:col>55</xdr:col>
      <xdr:colOff>0</xdr:colOff>
      <xdr:row>37</xdr:row>
      <xdr:rowOff>116927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279711"/>
          <a:ext cx="838200" cy="18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157465</xdr:rowOff>
    </xdr:from>
    <xdr:ext cx="534377"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5986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134588</xdr:rowOff>
    </xdr:from>
    <xdr:to>
      <xdr:col>55</xdr:col>
      <xdr:colOff>50800</xdr:colOff>
      <xdr:row>36</xdr:row>
      <xdr:rowOff>64738</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13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116927</xdr:rowOff>
    </xdr:from>
    <xdr:to>
      <xdr:col>50</xdr:col>
      <xdr:colOff>114300</xdr:colOff>
      <xdr:row>38</xdr:row>
      <xdr:rowOff>58046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460577"/>
          <a:ext cx="889000" cy="112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120414</xdr:rowOff>
    </xdr:from>
    <xdr:to>
      <xdr:col>50</xdr:col>
      <xdr:colOff>165100</xdr:colOff>
      <xdr:row>36</xdr:row>
      <xdr:rowOff>50564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12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67091</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589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118908</xdr:rowOff>
    </xdr:from>
    <xdr:to>
      <xdr:col>45</xdr:col>
      <xdr:colOff>177800</xdr:colOff>
      <xdr:row>38</xdr:row>
      <xdr:rowOff>58046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5433858"/>
          <a:ext cx="889000" cy="1139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9141</xdr:rowOff>
    </xdr:from>
    <xdr:to>
      <xdr:col>46</xdr:col>
      <xdr:colOff>38100</xdr:colOff>
      <xdr:row>36</xdr:row>
      <xdr:rowOff>110741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1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127268</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595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118908</xdr:rowOff>
    </xdr:from>
    <xdr:to>
      <xdr:col>41</xdr:col>
      <xdr:colOff>50800</xdr:colOff>
      <xdr:row>38</xdr:row>
      <xdr:rowOff>62956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5433858"/>
          <a:ext cx="889000" cy="1144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29</xdr:row>
      <xdr:rowOff>67956</xdr:rowOff>
    </xdr:from>
    <xdr:to>
      <xdr:col>41</xdr:col>
      <xdr:colOff>101600</xdr:colOff>
      <xdr:row>29</xdr:row>
      <xdr:rowOff>169556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504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14633</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4815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147476</xdr:rowOff>
    </xdr:from>
    <xdr:to>
      <xdr:col>36</xdr:col>
      <xdr:colOff>165100</xdr:colOff>
      <xdr:row>37</xdr:row>
      <xdr:rowOff>77626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31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94153</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09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56711</xdr:rowOff>
    </xdr:from>
    <xdr:to>
      <xdr:col>55</xdr:col>
      <xdr:colOff>50800</xdr:colOff>
      <xdr:row>36</xdr:row>
      <xdr:rowOff>158311</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228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35138</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20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66127</xdr:rowOff>
    </xdr:from>
    <xdr:to>
      <xdr:col>50</xdr:col>
      <xdr:colOff>165100</xdr:colOff>
      <xdr:row>37</xdr:row>
      <xdr:rowOff>167727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409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158854</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50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7246</xdr:rowOff>
    </xdr:from>
    <xdr:to>
      <xdr:col>46</xdr:col>
      <xdr:colOff>38100</xdr:colOff>
      <xdr:row>38</xdr:row>
      <xdr:rowOff>108846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52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99973</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61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68108</xdr:rowOff>
    </xdr:from>
    <xdr:to>
      <xdr:col>41</xdr:col>
      <xdr:colOff>101600</xdr:colOff>
      <xdr:row>31</xdr:row>
      <xdr:rowOff>169708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538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160835</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5475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12156</xdr:rowOff>
    </xdr:from>
    <xdr:to>
      <xdr:col>36</xdr:col>
      <xdr:colOff>165100</xdr:colOff>
      <xdr:row>38</xdr:row>
      <xdr:rowOff>113756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52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104883</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619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54732</xdr:rowOff>
    </xdr:from>
    <xdr:to>
      <xdr:col>54</xdr:col>
      <xdr:colOff>189865</xdr:colOff>
      <xdr:row>58</xdr:row>
      <xdr:rowOff>146741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798682"/>
          <a:ext cx="1270" cy="1292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150568</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09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146741</xdr:rowOff>
    </xdr:from>
    <xdr:to>
      <xdr:col>55</xdr:col>
      <xdr:colOff>88900</xdr:colOff>
      <xdr:row>58</xdr:row>
      <xdr:rowOff>146741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090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1409</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57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54732</xdr:rowOff>
    </xdr:from>
    <xdr:to>
      <xdr:col>55</xdr:col>
      <xdr:colOff>88900</xdr:colOff>
      <xdr:row>51</xdr:row>
      <xdr:rowOff>54732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79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46784</xdr:rowOff>
    </xdr:from>
    <xdr:to>
      <xdr:col>55</xdr:col>
      <xdr:colOff>0</xdr:colOff>
      <xdr:row>57</xdr:row>
      <xdr:rowOff>68115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819434"/>
          <a:ext cx="838200" cy="21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108387</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538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85510</xdr:rowOff>
    </xdr:from>
    <xdr:to>
      <xdr:col>55</xdr:col>
      <xdr:colOff>50800</xdr:colOff>
      <xdr:row>57</xdr:row>
      <xdr:rowOff>15660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68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143129</xdr:rowOff>
    </xdr:from>
    <xdr:to>
      <xdr:col>50</xdr:col>
      <xdr:colOff>114300</xdr:colOff>
      <xdr:row>57</xdr:row>
      <xdr:rowOff>68115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9744329"/>
          <a:ext cx="889000" cy="96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115614</xdr:rowOff>
    </xdr:from>
    <xdr:to>
      <xdr:col>50</xdr:col>
      <xdr:colOff>165100</xdr:colOff>
      <xdr:row>57</xdr:row>
      <xdr:rowOff>45764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71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62291</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492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36079</xdr:rowOff>
    </xdr:from>
    <xdr:to>
      <xdr:col>45</xdr:col>
      <xdr:colOff>177800</xdr:colOff>
      <xdr:row>56</xdr:row>
      <xdr:rowOff>143129</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9465829"/>
          <a:ext cx="889000" cy="278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107815</xdr:rowOff>
    </xdr:from>
    <xdr:to>
      <xdr:col>46</xdr:col>
      <xdr:colOff>38100</xdr:colOff>
      <xdr:row>57</xdr:row>
      <xdr:rowOff>37965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70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29092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80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36079</xdr:rowOff>
    </xdr:from>
    <xdr:to>
      <xdr:col>41</xdr:col>
      <xdr:colOff>50800</xdr:colOff>
      <xdr:row>57</xdr:row>
      <xdr:rowOff>114162</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9465829"/>
          <a:ext cx="889000" cy="420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63774</xdr:rowOff>
    </xdr:from>
    <xdr:to>
      <xdr:col>41</xdr:col>
      <xdr:colOff>101600</xdr:colOff>
      <xdr:row>56</xdr:row>
      <xdr:rowOff>165374</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6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156501</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757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75308</xdr:rowOff>
    </xdr:from>
    <xdr:to>
      <xdr:col>36</xdr:col>
      <xdr:colOff>165100</xdr:colOff>
      <xdr:row>57</xdr:row>
      <xdr:rowOff>5458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67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21985</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45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167434</xdr:rowOff>
    </xdr:from>
    <xdr:to>
      <xdr:col>55</xdr:col>
      <xdr:colOff>50800</xdr:colOff>
      <xdr:row>57</xdr:row>
      <xdr:rowOff>97584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76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145861</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74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17315</xdr:rowOff>
    </xdr:from>
    <xdr:to>
      <xdr:col>50</xdr:col>
      <xdr:colOff>165100</xdr:colOff>
      <xdr:row>57</xdr:row>
      <xdr:rowOff>118915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78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110042</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988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92329</xdr:rowOff>
    </xdr:from>
    <xdr:to>
      <xdr:col>46</xdr:col>
      <xdr:colOff>38100</xdr:colOff>
      <xdr:row>57</xdr:row>
      <xdr:rowOff>22479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693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39006</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9468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156729</xdr:rowOff>
    </xdr:from>
    <xdr:to>
      <xdr:col>41</xdr:col>
      <xdr:colOff>101600</xdr:colOff>
      <xdr:row>55</xdr:row>
      <xdr:rowOff>86879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415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103406</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61795" y="9190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63362</xdr:rowOff>
    </xdr:from>
    <xdr:to>
      <xdr:col>36</xdr:col>
      <xdr:colOff>165100</xdr:colOff>
      <xdr:row>57</xdr:row>
      <xdr:rowOff>164962</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836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156089</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9928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139264</xdr:rowOff>
    </xdr:from>
    <xdr:to>
      <xdr:col>54</xdr:col>
      <xdr:colOff>189865</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40764"/>
          <a:ext cx="1270" cy="1502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85941</xdr:rowOff>
    </xdr:from>
    <xdr:ext cx="599010"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91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139264</xdr:rowOff>
    </xdr:from>
    <xdr:to>
      <xdr:col>55</xdr:col>
      <xdr:colOff>88900</xdr:colOff>
      <xdr:row>70</xdr:row>
      <xdr:rowOff>139264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40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88962</xdr:rowOff>
    </xdr:from>
    <xdr:to>
      <xdr:col>55</xdr:col>
      <xdr:colOff>0</xdr:colOff>
      <xdr:row>79</xdr:row>
      <xdr:rowOff>97889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9639300" y="13633512"/>
          <a:ext cx="838200" cy="8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39507</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2411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16630</xdr:rowOff>
    </xdr:from>
    <xdr:to>
      <xdr:col>55</xdr:col>
      <xdr:colOff>50800</xdr:colOff>
      <xdr:row>78</xdr:row>
      <xdr:rowOff>118230</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1516</xdr:rowOff>
    </xdr:from>
    <xdr:to>
      <xdr:col>50</xdr:col>
      <xdr:colOff>114300</xdr:colOff>
      <xdr:row>79</xdr:row>
      <xdr:rowOff>88962</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8750300" y="13546066"/>
          <a:ext cx="889000" cy="87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28691</xdr:rowOff>
    </xdr:from>
    <xdr:to>
      <xdr:col>50</xdr:col>
      <xdr:colOff>165100</xdr:colOff>
      <xdr:row>78</xdr:row>
      <xdr:rowOff>130291</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146818</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1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113813</xdr:rowOff>
    </xdr:from>
    <xdr:to>
      <xdr:col>45</xdr:col>
      <xdr:colOff>177800</xdr:colOff>
      <xdr:row>79</xdr:row>
      <xdr:rowOff>1516</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7861300" y="13486913"/>
          <a:ext cx="889000" cy="59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8280</xdr:rowOff>
    </xdr:from>
    <xdr:to>
      <xdr:col>46</xdr:col>
      <xdr:colOff>38100</xdr:colOff>
      <xdr:row>78</xdr:row>
      <xdr:rowOff>109880</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126407</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15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113813</xdr:rowOff>
    </xdr:from>
    <xdr:to>
      <xdr:col>41</xdr:col>
      <xdr:colOff>50800</xdr:colOff>
      <xdr:row>79</xdr:row>
      <xdr:rowOff>20317</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6972300" y="13486913"/>
          <a:ext cx="889000" cy="77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157045</xdr:rowOff>
    </xdr:from>
    <xdr:to>
      <xdr:col>41</xdr:col>
      <xdr:colOff>101600</xdr:colOff>
      <xdr:row>78</xdr:row>
      <xdr:rowOff>87195</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103722</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13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164926</xdr:rowOff>
    </xdr:from>
    <xdr:to>
      <xdr:col>36</xdr:col>
      <xdr:colOff>165100</xdr:colOff>
      <xdr:row>78</xdr:row>
      <xdr:rowOff>95076</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36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111603</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14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47089</xdr:rowOff>
    </xdr:from>
    <xdr:to>
      <xdr:col>55</xdr:col>
      <xdr:colOff>50800</xdr:colOff>
      <xdr:row>79</xdr:row>
      <xdr:rowOff>148689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59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133466</xdr:rowOff>
    </xdr:from>
    <xdr:ext cx="313932"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5065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38162</xdr:rowOff>
    </xdr:from>
    <xdr:to>
      <xdr:col>50</xdr:col>
      <xdr:colOff>165100</xdr:colOff>
      <xdr:row>79</xdr:row>
      <xdr:rowOff>139762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58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130889</xdr:rowOff>
    </xdr:from>
    <xdr:ext cx="378565"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450017" y="136754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122166</xdr:rowOff>
    </xdr:from>
    <xdr:to>
      <xdr:col>46</xdr:col>
      <xdr:colOff>38100</xdr:colOff>
      <xdr:row>79</xdr:row>
      <xdr:rowOff>52316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49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43443</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515428" y="1358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63013</xdr:rowOff>
    </xdr:from>
    <xdr:to>
      <xdr:col>41</xdr:col>
      <xdr:colOff>101600</xdr:colOff>
      <xdr:row>78</xdr:row>
      <xdr:rowOff>164613</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436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155740</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594111" y="13528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140967</xdr:rowOff>
    </xdr:from>
    <xdr:to>
      <xdr:col>36</xdr:col>
      <xdr:colOff>165100</xdr:colOff>
      <xdr:row>79</xdr:row>
      <xdr:rowOff>71117</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514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62244</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37428" y="13606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20625</xdr:rowOff>
    </xdr:from>
    <xdr:to>
      <xdr:col>54</xdr:col>
      <xdr:colOff>189865</xdr:colOff>
      <xdr:row>98</xdr:row>
      <xdr:rowOff>86220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451125"/>
          <a:ext cx="1270" cy="1437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90047</xdr:rowOff>
    </xdr:from>
    <xdr:ext cx="534377"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89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86220</xdr:rowOff>
    </xdr:from>
    <xdr:to>
      <xdr:col>55</xdr:col>
      <xdr:colOff>88900</xdr:colOff>
      <xdr:row>98</xdr:row>
      <xdr:rowOff>86220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88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138752</xdr:rowOff>
    </xdr:from>
    <xdr:ext cx="599010"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226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20625</xdr:rowOff>
    </xdr:from>
    <xdr:to>
      <xdr:col>55</xdr:col>
      <xdr:colOff>88900</xdr:colOff>
      <xdr:row>90</xdr:row>
      <xdr:rowOff>20625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451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15011</xdr:rowOff>
    </xdr:from>
    <xdr:to>
      <xdr:col>55</xdr:col>
      <xdr:colOff>0</xdr:colOff>
      <xdr:row>96</xdr:row>
      <xdr:rowOff>20625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6302761"/>
          <a:ext cx="838200" cy="177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107548</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395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129121</xdr:rowOff>
    </xdr:from>
    <xdr:to>
      <xdr:col>55</xdr:col>
      <xdr:colOff>50800</xdr:colOff>
      <xdr:row>96</xdr:row>
      <xdr:rowOff>59271</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84455</xdr:rowOff>
    </xdr:from>
    <xdr:to>
      <xdr:col>50</xdr:col>
      <xdr:colOff>114300</xdr:colOff>
      <xdr:row>96</xdr:row>
      <xdr:rowOff>20625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8750300" y="16372205"/>
          <a:ext cx="889000" cy="10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163982</xdr:rowOff>
    </xdr:from>
    <xdr:to>
      <xdr:col>50</xdr:col>
      <xdr:colOff>165100</xdr:colOff>
      <xdr:row>96</xdr:row>
      <xdr:rowOff>94132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85259</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54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163588</xdr:rowOff>
    </xdr:from>
    <xdr:to>
      <xdr:col>45</xdr:col>
      <xdr:colOff>177800</xdr:colOff>
      <xdr:row>95</xdr:row>
      <xdr:rowOff>84455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7861300" y="15936988"/>
          <a:ext cx="889000" cy="435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17284</xdr:rowOff>
    </xdr:from>
    <xdr:to>
      <xdr:col>46</xdr:col>
      <xdr:colOff>38100</xdr:colOff>
      <xdr:row>96</xdr:row>
      <xdr:rowOff>118884</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110011</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56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163588</xdr:rowOff>
    </xdr:from>
    <xdr:to>
      <xdr:col>41</xdr:col>
      <xdr:colOff>50800</xdr:colOff>
      <xdr:row>96</xdr:row>
      <xdr:rowOff>109423</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6972300" y="15936988"/>
          <a:ext cx="889000" cy="631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129426</xdr:rowOff>
    </xdr:from>
    <xdr:to>
      <xdr:col>41</xdr:col>
      <xdr:colOff>101600</xdr:colOff>
      <xdr:row>96</xdr:row>
      <xdr:rowOff>59576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4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50703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50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131902</xdr:rowOff>
    </xdr:from>
    <xdr:to>
      <xdr:col>36</xdr:col>
      <xdr:colOff>165100</xdr:colOff>
      <xdr:row>96</xdr:row>
      <xdr:rowOff>62052</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78579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19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135661</xdr:rowOff>
    </xdr:from>
    <xdr:to>
      <xdr:col>55</xdr:col>
      <xdr:colOff>50800</xdr:colOff>
      <xdr:row>95</xdr:row>
      <xdr:rowOff>65811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25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158538</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103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141275</xdr:rowOff>
    </xdr:from>
    <xdr:to>
      <xdr:col>50</xdr:col>
      <xdr:colOff>165100</xdr:colOff>
      <xdr:row>96</xdr:row>
      <xdr:rowOff>71425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42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87952</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20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33655</xdr:rowOff>
    </xdr:from>
    <xdr:to>
      <xdr:col>46</xdr:col>
      <xdr:colOff>38100</xdr:colOff>
      <xdr:row>95</xdr:row>
      <xdr:rowOff>135255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32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151782</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096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112788</xdr:rowOff>
    </xdr:from>
    <xdr:to>
      <xdr:col>41</xdr:col>
      <xdr:colOff>101600</xdr:colOff>
      <xdr:row>93</xdr:row>
      <xdr:rowOff>42938</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5886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59465</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5661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58623</xdr:rowOff>
    </xdr:from>
    <xdr:to>
      <xdr:col>36</xdr:col>
      <xdr:colOff>165100</xdr:colOff>
      <xdr:row>96</xdr:row>
      <xdr:rowOff>160223</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51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151350</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610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59804</xdr:rowOff>
    </xdr:from>
    <xdr:to>
      <xdr:col>85</xdr:col>
      <xdr:colOff>126364</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374754"/>
          <a:ext cx="1269" cy="135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6481</xdr:rowOff>
    </xdr:from>
    <xdr:ext cx="534377"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14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59804</xdr:rowOff>
    </xdr:from>
    <xdr:to>
      <xdr:col>86</xdr:col>
      <xdr:colOff>25400</xdr:colOff>
      <xdr:row>31</xdr:row>
      <xdr:rowOff>59804</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374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37859</xdr:rowOff>
    </xdr:from>
    <xdr:to>
      <xdr:col>85</xdr:col>
      <xdr:colOff>127000</xdr:colOff>
      <xdr:row>39</xdr:row>
      <xdr:rowOff>38316</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5481300" y="6724409"/>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35539</xdr:rowOff>
    </xdr:from>
    <xdr:ext cx="469744"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3791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12662</xdr:rowOff>
    </xdr:from>
    <xdr:to>
      <xdr:col>85</xdr:col>
      <xdr:colOff>177800</xdr:colOff>
      <xdr:row>38</xdr:row>
      <xdr:rowOff>114262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37859</xdr:rowOff>
    </xdr:from>
    <xdr:to>
      <xdr:col>81</xdr:col>
      <xdr:colOff>50800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4592300" y="6724409"/>
          <a:ext cx="889000" cy="6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32703</xdr:rowOff>
    </xdr:from>
    <xdr:to>
      <xdr:col>81</xdr:col>
      <xdr:colOff>101600</xdr:colOff>
      <xdr:row>38</xdr:row>
      <xdr:rowOff>134303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150830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46428" y="632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143281</xdr:rowOff>
    </xdr:from>
    <xdr:to>
      <xdr:col>76</xdr:col>
      <xdr:colOff>114300</xdr:colOff>
      <xdr:row>39</xdr:row>
      <xdr:rowOff>44450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3703300" y="6658381"/>
          <a:ext cx="889000" cy="72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9919</xdr:rowOff>
    </xdr:from>
    <xdr:to>
      <xdr:col>76</xdr:col>
      <xdr:colOff>165100</xdr:colOff>
      <xdr:row>38</xdr:row>
      <xdr:rowOff>111519</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128046</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57428" y="630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134938</xdr:rowOff>
    </xdr:from>
    <xdr:to>
      <xdr:col>71</xdr:col>
      <xdr:colOff>177800</xdr:colOff>
      <xdr:row>38</xdr:row>
      <xdr:rowOff>143281</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2814300" y="6650038"/>
          <a:ext cx="889000" cy="8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90919</xdr:rowOff>
    </xdr:from>
    <xdr:to>
      <xdr:col>72</xdr:col>
      <xdr:colOff>38100</xdr:colOff>
      <xdr:row>38</xdr:row>
      <xdr:rowOff>21069</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37596</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20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92329</xdr:rowOff>
    </xdr:from>
    <xdr:to>
      <xdr:col>67</xdr:col>
      <xdr:colOff>101600</xdr:colOff>
      <xdr:row>38</xdr:row>
      <xdr:rowOff>22479</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43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39006</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211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158966</xdr:rowOff>
    </xdr:from>
    <xdr:to>
      <xdr:col>85</xdr:col>
      <xdr:colOff>177800</xdr:colOff>
      <xdr:row>39</xdr:row>
      <xdr:rowOff>89116</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674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73893</xdr:rowOff>
    </xdr:from>
    <xdr:ext cx="378565"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588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158509</xdr:rowOff>
    </xdr:from>
    <xdr:to>
      <xdr:col>81</xdr:col>
      <xdr:colOff>101600</xdr:colOff>
      <xdr:row>39</xdr:row>
      <xdr:rowOff>88659</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673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79786</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92017" y="67663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92481</xdr:rowOff>
    </xdr:from>
    <xdr:to>
      <xdr:col>72</xdr:col>
      <xdr:colOff>38100</xdr:colOff>
      <xdr:row>39</xdr:row>
      <xdr:rowOff>22631</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60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13758</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468428" y="6700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84138</xdr:rowOff>
    </xdr:from>
    <xdr:to>
      <xdr:col>67</xdr:col>
      <xdr:colOff>101600</xdr:colOff>
      <xdr:row>39</xdr:row>
      <xdr:rowOff>14288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599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5415</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579428" y="6691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103048</xdr:rowOff>
    </xdr:from>
    <xdr:to>
      <xdr:col>85</xdr:col>
      <xdr:colOff>126364</xdr:colOff>
      <xdr:row>78</xdr:row>
      <xdr:rowOff>5245</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104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9072</xdr:rowOff>
    </xdr:from>
    <xdr:ext cx="534377"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38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5245</xdr:rowOff>
    </xdr:from>
    <xdr:to>
      <xdr:col>86</xdr:col>
      <xdr:colOff>25400</xdr:colOff>
      <xdr:row>78</xdr:row>
      <xdr:rowOff>5245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37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49725</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879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103048</xdr:rowOff>
    </xdr:from>
    <xdr:to>
      <xdr:col>86</xdr:col>
      <xdr:colOff>25400</xdr:colOff>
      <xdr:row>70</xdr:row>
      <xdr:rowOff>103048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110922</xdr:rowOff>
    </xdr:from>
    <xdr:to>
      <xdr:col>85</xdr:col>
      <xdr:colOff>127000</xdr:colOff>
      <xdr:row>75</xdr:row>
      <xdr:rowOff>4902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5481300" y="12798222"/>
          <a:ext cx="838200" cy="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101452</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27887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123025</xdr:rowOff>
    </xdr:from>
    <xdr:to>
      <xdr:col>85</xdr:col>
      <xdr:colOff>177800</xdr:colOff>
      <xdr:row>75</xdr:row>
      <xdr:rowOff>53175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281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4902</xdr:rowOff>
    </xdr:from>
    <xdr:to>
      <xdr:col>81</xdr:col>
      <xdr:colOff>50800</xdr:colOff>
      <xdr:row>75</xdr:row>
      <xdr:rowOff>19888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2863652"/>
          <a:ext cx="889000" cy="14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137299</xdr:rowOff>
    </xdr:from>
    <xdr:to>
      <xdr:col>81</xdr:col>
      <xdr:colOff>101600</xdr:colOff>
      <xdr:row>75</xdr:row>
      <xdr:rowOff>67449</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282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58576</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2917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61773</xdr:rowOff>
    </xdr:from>
    <xdr:to>
      <xdr:col>76</xdr:col>
      <xdr:colOff>114300</xdr:colOff>
      <xdr:row>75</xdr:row>
      <xdr:rowOff>19888</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3703300" y="12749073"/>
          <a:ext cx="889000" cy="129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143142</xdr:rowOff>
    </xdr:from>
    <xdr:to>
      <xdr:col>76</xdr:col>
      <xdr:colOff>165100</xdr:colOff>
      <xdr:row>75</xdr:row>
      <xdr:rowOff>73292</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2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64419</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292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146253</xdr:rowOff>
    </xdr:from>
    <xdr:to>
      <xdr:col>71</xdr:col>
      <xdr:colOff>177800</xdr:colOff>
      <xdr:row>74</xdr:row>
      <xdr:rowOff>61773</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2814300" y="12662103"/>
          <a:ext cx="889000" cy="86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154216</xdr:rowOff>
    </xdr:from>
    <xdr:to>
      <xdr:col>72</xdr:col>
      <xdr:colOff>38100</xdr:colOff>
      <xdr:row>75</xdr:row>
      <xdr:rowOff>84366</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284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75493</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93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25349</xdr:rowOff>
    </xdr:from>
    <xdr:to>
      <xdr:col>67</xdr:col>
      <xdr:colOff>101600</xdr:colOff>
      <xdr:row>75</xdr:row>
      <xdr:rowOff>126949</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288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118076</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97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60122</xdr:rowOff>
    </xdr:from>
    <xdr:to>
      <xdr:col>85</xdr:col>
      <xdr:colOff>177800</xdr:colOff>
      <xdr:row>74</xdr:row>
      <xdr:rowOff>161722</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2747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82999</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2598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125552</xdr:rowOff>
    </xdr:from>
    <xdr:to>
      <xdr:col>81</xdr:col>
      <xdr:colOff>101600</xdr:colOff>
      <xdr:row>75</xdr:row>
      <xdr:rowOff>55702</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281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72229</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2588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140538</xdr:rowOff>
    </xdr:from>
    <xdr:to>
      <xdr:col>76</xdr:col>
      <xdr:colOff>165100</xdr:colOff>
      <xdr:row>75</xdr:row>
      <xdr:rowOff>70688</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282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87215</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2603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10973</xdr:rowOff>
    </xdr:from>
    <xdr:to>
      <xdr:col>72</xdr:col>
      <xdr:colOff>38100</xdr:colOff>
      <xdr:row>74</xdr:row>
      <xdr:rowOff>112573</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2698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129100</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2473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95453</xdr:rowOff>
    </xdr:from>
    <xdr:to>
      <xdr:col>67</xdr:col>
      <xdr:colOff>101600</xdr:colOff>
      <xdr:row>74</xdr:row>
      <xdr:rowOff>25603</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2611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42130</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2386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81480</xdr:rowOff>
    </xdr:from>
    <xdr:to>
      <xdr:col>85</xdr:col>
      <xdr:colOff>126364</xdr:colOff>
      <xdr:row>98</xdr:row>
      <xdr:rowOff>137753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854880"/>
          <a:ext cx="1269" cy="108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141580</xdr:rowOff>
    </xdr:from>
    <xdr:ext cx="378565"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69436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137753</xdr:rowOff>
    </xdr:from>
    <xdr:to>
      <xdr:col>86</xdr:col>
      <xdr:colOff>25400</xdr:colOff>
      <xdr:row>98</xdr:row>
      <xdr:rowOff>137753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6939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28157</xdr:rowOff>
    </xdr:from>
    <xdr:ext cx="599010"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630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81480</xdr:rowOff>
    </xdr:from>
    <xdr:to>
      <xdr:col>86</xdr:col>
      <xdr:colOff>25400</xdr:colOff>
      <xdr:row>92</xdr:row>
      <xdr:rowOff>81480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85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25154</xdr:rowOff>
    </xdr:from>
    <xdr:to>
      <xdr:col>85</xdr:col>
      <xdr:colOff>127000</xdr:colOff>
      <xdr:row>98</xdr:row>
      <xdr:rowOff>45132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5481300" y="16827254"/>
          <a:ext cx="838200" cy="19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165000</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624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142123</xdr:rowOff>
    </xdr:from>
    <xdr:to>
      <xdr:col>85</xdr:col>
      <xdr:colOff>177800</xdr:colOff>
      <xdr:row>98</xdr:row>
      <xdr:rowOff>72273</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77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6824</xdr:rowOff>
    </xdr:from>
    <xdr:to>
      <xdr:col>81</xdr:col>
      <xdr:colOff>50800</xdr:colOff>
      <xdr:row>98</xdr:row>
      <xdr:rowOff>45132</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4592300" y="16808924"/>
          <a:ext cx="889000" cy="3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141070</xdr:rowOff>
    </xdr:from>
    <xdr:to>
      <xdr:col>81</xdr:col>
      <xdr:colOff>101600</xdr:colOff>
      <xdr:row>98</xdr:row>
      <xdr:rowOff>71220</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77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87747</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54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6824</xdr:rowOff>
    </xdr:from>
    <xdr:to>
      <xdr:col>76</xdr:col>
      <xdr:colOff>114300</xdr:colOff>
      <xdr:row>98</xdr:row>
      <xdr:rowOff>54747</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3703300" y="16808924"/>
          <a:ext cx="889000" cy="47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127209</xdr:rowOff>
    </xdr:from>
    <xdr:to>
      <xdr:col>76</xdr:col>
      <xdr:colOff>165100</xdr:colOff>
      <xdr:row>98</xdr:row>
      <xdr:rowOff>57359</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757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73886</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53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54747</xdr:rowOff>
    </xdr:from>
    <xdr:to>
      <xdr:col>71</xdr:col>
      <xdr:colOff>177800</xdr:colOff>
      <xdr:row>98</xdr:row>
      <xdr:rowOff>90523</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2814300" y="16856847"/>
          <a:ext cx="889000" cy="35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163085</xdr:rowOff>
    </xdr:from>
    <xdr:to>
      <xdr:col>72</xdr:col>
      <xdr:colOff>38100</xdr:colOff>
      <xdr:row>98</xdr:row>
      <xdr:rowOff>93235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79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109762</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656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18710</xdr:rowOff>
    </xdr:from>
    <xdr:to>
      <xdr:col>67</xdr:col>
      <xdr:colOff>101600</xdr:colOff>
      <xdr:row>98</xdr:row>
      <xdr:rowOff>120310</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82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136837</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6596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145804</xdr:rowOff>
    </xdr:from>
    <xdr:to>
      <xdr:col>85</xdr:col>
      <xdr:colOff>177800</xdr:colOff>
      <xdr:row>98</xdr:row>
      <xdr:rowOff>75954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77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120551</xdr:rowOff>
    </xdr:from>
    <xdr:ext cx="534377"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75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165782</xdr:rowOff>
    </xdr:from>
    <xdr:to>
      <xdr:col>81</xdr:col>
      <xdr:colOff>101600</xdr:colOff>
      <xdr:row>98</xdr:row>
      <xdr:rowOff>95932</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79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87059</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14111" y="1688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127474</xdr:rowOff>
    </xdr:from>
    <xdr:to>
      <xdr:col>76</xdr:col>
      <xdr:colOff>165100</xdr:colOff>
      <xdr:row>98</xdr:row>
      <xdr:rowOff>57624</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758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48751</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25111" y="16850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3947</xdr:rowOff>
    </xdr:from>
    <xdr:to>
      <xdr:col>72</xdr:col>
      <xdr:colOff>38100</xdr:colOff>
      <xdr:row>98</xdr:row>
      <xdr:rowOff>105547</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80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96674</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36111" y="1689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39723</xdr:rowOff>
    </xdr:from>
    <xdr:to>
      <xdr:col>67</xdr:col>
      <xdr:colOff>101600</xdr:colOff>
      <xdr:row>98</xdr:row>
      <xdr:rowOff>141323</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841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132450</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47111" y="16934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16583</xdr:rowOff>
    </xdr:from>
    <xdr:to>
      <xdr:col>116</xdr:col>
      <xdr:colOff>62864</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331533"/>
          <a:ext cx="1269" cy="1453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134710</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106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16583</xdr:rowOff>
    </xdr:from>
    <xdr:to>
      <xdr:col>116</xdr:col>
      <xdr:colOff>152400</xdr:colOff>
      <xdr:row>31</xdr:row>
      <xdr:rowOff>16583</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33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52375</xdr:rowOff>
    </xdr:from>
    <xdr:to>
      <xdr:col>116</xdr:col>
      <xdr:colOff>63500</xdr:colOff>
      <xdr:row>39</xdr:row>
      <xdr:rowOff>3618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1323300" y="6396025"/>
          <a:ext cx="838200" cy="294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13149</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528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34722</xdr:rowOff>
    </xdr:from>
    <xdr:to>
      <xdr:col>116</xdr:col>
      <xdr:colOff>114300</xdr:colOff>
      <xdr:row>38</xdr:row>
      <xdr:rowOff>136322</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5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3618</xdr:rowOff>
    </xdr:from>
    <xdr:to>
      <xdr:col>111</xdr:col>
      <xdr:colOff>177800</xdr:colOff>
      <xdr:row>39</xdr:row>
      <xdr:rowOff>5218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0434300" y="6690168"/>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36844</xdr:rowOff>
    </xdr:from>
    <xdr:to>
      <xdr:col>112</xdr:col>
      <xdr:colOff>38100</xdr:colOff>
      <xdr:row>38</xdr:row>
      <xdr:rowOff>138444</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55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154972</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32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5218</xdr:rowOff>
    </xdr:from>
    <xdr:to>
      <xdr:col>107</xdr:col>
      <xdr:colOff>50800</xdr:colOff>
      <xdr:row>39</xdr:row>
      <xdr:rowOff>6982</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9545300" y="6691768"/>
          <a:ext cx="889000" cy="1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53239</xdr:rowOff>
    </xdr:from>
    <xdr:to>
      <xdr:col>107</xdr:col>
      <xdr:colOff>101600</xdr:colOff>
      <xdr:row>38</xdr:row>
      <xdr:rowOff>154839</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171365</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34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6982</xdr:rowOff>
    </xdr:from>
    <xdr:to>
      <xdr:col>102</xdr:col>
      <xdr:colOff>114300</xdr:colOff>
      <xdr:row>39</xdr:row>
      <xdr:rowOff>8647</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8656300" y="6693532"/>
          <a:ext cx="889000" cy="1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69469</xdr:rowOff>
    </xdr:from>
    <xdr:to>
      <xdr:col>102</xdr:col>
      <xdr:colOff>165100</xdr:colOff>
      <xdr:row>38</xdr:row>
      <xdr:rowOff>171069</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16146</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35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76947</xdr:rowOff>
    </xdr:from>
    <xdr:to>
      <xdr:col>98</xdr:col>
      <xdr:colOff>38100</xdr:colOff>
      <xdr:row>39</xdr:row>
      <xdr:rowOff>7097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59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23625</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36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1575</xdr:rowOff>
    </xdr:from>
    <xdr:to>
      <xdr:col>116</xdr:col>
      <xdr:colOff>114300</xdr:colOff>
      <xdr:row>37</xdr:row>
      <xdr:rowOff>103175</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34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24452</xdr:rowOff>
    </xdr:from>
    <xdr:ext cx="534377"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196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124268</xdr:rowOff>
    </xdr:from>
    <xdr:to>
      <xdr:col>112</xdr:col>
      <xdr:colOff>38100</xdr:colOff>
      <xdr:row>39</xdr:row>
      <xdr:rowOff>54418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63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45545</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088428" y="6732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125868</xdr:rowOff>
    </xdr:from>
    <xdr:to>
      <xdr:col>107</xdr:col>
      <xdr:colOff>101600</xdr:colOff>
      <xdr:row>39</xdr:row>
      <xdr:rowOff>56018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64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47145</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199428" y="6733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127632</xdr:rowOff>
    </xdr:from>
    <xdr:to>
      <xdr:col>102</xdr:col>
      <xdr:colOff>165100</xdr:colOff>
      <xdr:row>39</xdr:row>
      <xdr:rowOff>57782</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642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48909</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10428" y="6735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129297</xdr:rowOff>
    </xdr:from>
    <xdr:to>
      <xdr:col>98</xdr:col>
      <xdr:colOff>38100</xdr:colOff>
      <xdr:row>39</xdr:row>
      <xdr:rowOff>59447</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64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50574</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21428" y="6737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110516</xdr:rowOff>
    </xdr:from>
    <xdr:to>
      <xdr:col>116</xdr:col>
      <xdr:colOff>62864</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54466"/>
          <a:ext cx="1269" cy="1305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57193</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2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110516</xdr:rowOff>
    </xdr:from>
    <xdr:to>
      <xdr:col>116</xdr:col>
      <xdr:colOff>152400</xdr:colOff>
      <xdr:row>51</xdr:row>
      <xdr:rowOff>110516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5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122289</xdr:rowOff>
    </xdr:from>
    <xdr:to>
      <xdr:col>116</xdr:col>
      <xdr:colOff>63500</xdr:colOff>
      <xdr:row>58</xdr:row>
      <xdr:rowOff>123431</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1323300" y="10066389"/>
          <a:ext cx="8382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146486</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7476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123609</xdr:rowOff>
    </xdr:from>
    <xdr:to>
      <xdr:col>116</xdr:col>
      <xdr:colOff>114300</xdr:colOff>
      <xdr:row>58</xdr:row>
      <xdr:rowOff>53759</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115963</xdr:rowOff>
    </xdr:from>
    <xdr:to>
      <xdr:col>111</xdr:col>
      <xdr:colOff>177800</xdr:colOff>
      <xdr:row>58</xdr:row>
      <xdr:rowOff>123431</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9717163"/>
          <a:ext cx="889000" cy="350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138240</xdr:rowOff>
    </xdr:from>
    <xdr:to>
      <xdr:col>112</xdr:col>
      <xdr:colOff>38100</xdr:colOff>
      <xdr:row>58</xdr:row>
      <xdr:rowOff>68390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84917</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68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115963</xdr:rowOff>
    </xdr:from>
    <xdr:to>
      <xdr:col>107</xdr:col>
      <xdr:colOff>50800</xdr:colOff>
      <xdr:row>58</xdr:row>
      <xdr:rowOff>126708</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9545300" y="9717163"/>
          <a:ext cx="889000" cy="353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106311</xdr:rowOff>
    </xdr:from>
    <xdr:to>
      <xdr:col>107</xdr:col>
      <xdr:colOff>101600</xdr:colOff>
      <xdr:row>58</xdr:row>
      <xdr:rowOff>36461</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27588</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97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126708</xdr:rowOff>
    </xdr:from>
    <xdr:to>
      <xdr:col>102</xdr:col>
      <xdr:colOff>114300</xdr:colOff>
      <xdr:row>58</xdr:row>
      <xdr:rowOff>128308</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8656300" y="10070808"/>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110084</xdr:rowOff>
    </xdr:from>
    <xdr:to>
      <xdr:col>102</xdr:col>
      <xdr:colOff>165100</xdr:colOff>
      <xdr:row>58</xdr:row>
      <xdr:rowOff>40234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56761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65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147841</xdr:rowOff>
    </xdr:from>
    <xdr:to>
      <xdr:col>98</xdr:col>
      <xdr:colOff>38100</xdr:colOff>
      <xdr:row>58</xdr:row>
      <xdr:rowOff>77991</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9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94518</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69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71489</xdr:rowOff>
    </xdr:from>
    <xdr:to>
      <xdr:col>116</xdr:col>
      <xdr:colOff>114300</xdr:colOff>
      <xdr:row>59</xdr:row>
      <xdr:rowOff>1639</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01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157866</xdr:rowOff>
    </xdr:from>
    <xdr:ext cx="469744"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930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72631</xdr:rowOff>
    </xdr:from>
    <xdr:to>
      <xdr:col>112</xdr:col>
      <xdr:colOff>38100</xdr:colOff>
      <xdr:row>59</xdr:row>
      <xdr:rowOff>2781</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016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165358</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88428" y="10109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65163</xdr:rowOff>
    </xdr:from>
    <xdr:to>
      <xdr:col>107</xdr:col>
      <xdr:colOff>101600</xdr:colOff>
      <xdr:row>56</xdr:row>
      <xdr:rowOff>166763</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966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11840</xdr:rowOff>
    </xdr:from>
    <xdr:ext cx="534377"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67111" y="9441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75908</xdr:rowOff>
    </xdr:from>
    <xdr:to>
      <xdr:col>102</xdr:col>
      <xdr:colOff>165100</xdr:colOff>
      <xdr:row>59</xdr:row>
      <xdr:rowOff>6058</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020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168635</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10428" y="10112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77508</xdr:rowOff>
    </xdr:from>
    <xdr:to>
      <xdr:col>98</xdr:col>
      <xdr:colOff>38100</xdr:colOff>
      <xdr:row>59</xdr:row>
      <xdr:rowOff>7658</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02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170235</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21428" y="10114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60681</xdr:rowOff>
    </xdr:from>
    <xdr:to>
      <xdr:col>116</xdr:col>
      <xdr:colOff>62864</xdr:colOff>
      <xdr:row>79</xdr:row>
      <xdr:rowOff>1588</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062181"/>
          <a:ext cx="1269" cy="1483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5415</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54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1588</xdr:rowOff>
    </xdr:from>
    <xdr:to>
      <xdr:col>116</xdr:col>
      <xdr:colOff>152400</xdr:colOff>
      <xdr:row>79</xdr:row>
      <xdr:rowOff>1588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54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7358</xdr:rowOff>
    </xdr:from>
    <xdr:ext cx="599010"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837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60681</xdr:rowOff>
    </xdr:from>
    <xdr:to>
      <xdr:col>116</xdr:col>
      <xdr:colOff>152400</xdr:colOff>
      <xdr:row>70</xdr:row>
      <xdr:rowOff>60681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062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54242</xdr:rowOff>
    </xdr:from>
    <xdr:to>
      <xdr:col>116</xdr:col>
      <xdr:colOff>63500</xdr:colOff>
      <xdr:row>75</xdr:row>
      <xdr:rowOff>161531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1323300" y="12570092"/>
          <a:ext cx="838200" cy="450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6311</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3036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27884</xdr:rowOff>
    </xdr:from>
    <xdr:to>
      <xdr:col>116</xdr:col>
      <xdr:colOff>114300</xdr:colOff>
      <xdr:row>76</xdr:row>
      <xdr:rowOff>129484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305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54242</xdr:rowOff>
    </xdr:from>
    <xdr:to>
      <xdr:col>111</xdr:col>
      <xdr:colOff>177800</xdr:colOff>
      <xdr:row>73</xdr:row>
      <xdr:rowOff>125699</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2570092"/>
          <a:ext cx="889000" cy="71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34341</xdr:rowOff>
    </xdr:from>
    <xdr:to>
      <xdr:col>112</xdr:col>
      <xdr:colOff>38100</xdr:colOff>
      <xdr:row>76</xdr:row>
      <xdr:rowOff>135941</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306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127068</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315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125699</xdr:rowOff>
    </xdr:from>
    <xdr:to>
      <xdr:col>107</xdr:col>
      <xdr:colOff>50800</xdr:colOff>
      <xdr:row>74</xdr:row>
      <xdr:rowOff>44603</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2641549"/>
          <a:ext cx="889000" cy="90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44208</xdr:rowOff>
    </xdr:from>
    <xdr:to>
      <xdr:col>107</xdr:col>
      <xdr:colOff>101600</xdr:colOff>
      <xdr:row>76</xdr:row>
      <xdr:rowOff>145808</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307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136935</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316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44603</xdr:rowOff>
    </xdr:from>
    <xdr:to>
      <xdr:col>102</xdr:col>
      <xdr:colOff>114300</xdr:colOff>
      <xdr:row>74</xdr:row>
      <xdr:rowOff>72225</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8656300" y="12731903"/>
          <a:ext cx="889000" cy="2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60458</xdr:rowOff>
    </xdr:from>
    <xdr:to>
      <xdr:col>102</xdr:col>
      <xdr:colOff>165100</xdr:colOff>
      <xdr:row>76</xdr:row>
      <xdr:rowOff>162058</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153185</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318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134086</xdr:rowOff>
    </xdr:from>
    <xdr:to>
      <xdr:col>98</xdr:col>
      <xdr:colOff>38100</xdr:colOff>
      <xdr:row>76</xdr:row>
      <xdr:rowOff>64236</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55363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308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110731</xdr:rowOff>
    </xdr:from>
    <xdr:to>
      <xdr:col>116</xdr:col>
      <xdr:colOff>114300</xdr:colOff>
      <xdr:row>76</xdr:row>
      <xdr:rowOff>40881</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2969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133608</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2820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3442</xdr:rowOff>
    </xdr:from>
    <xdr:to>
      <xdr:col>112</xdr:col>
      <xdr:colOff>38100</xdr:colOff>
      <xdr:row>73</xdr:row>
      <xdr:rowOff>105042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251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121569</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2294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74899</xdr:rowOff>
    </xdr:from>
    <xdr:to>
      <xdr:col>107</xdr:col>
      <xdr:colOff>101600</xdr:colOff>
      <xdr:row>74</xdr:row>
      <xdr:rowOff>5049</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2590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21576</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236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165253</xdr:rowOff>
    </xdr:from>
    <xdr:to>
      <xdr:col>102</xdr:col>
      <xdr:colOff>165100</xdr:colOff>
      <xdr:row>74</xdr:row>
      <xdr:rowOff>95403</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268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111930</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2456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21425</xdr:rowOff>
    </xdr:from>
    <xdr:to>
      <xdr:col>98</xdr:col>
      <xdr:colOff>38100</xdr:colOff>
      <xdr:row>74</xdr:row>
      <xdr:rowOff>123025</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270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139552</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2483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562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となっており、住民一人当たりのコストは、性質別ごとに物件費、投資及び出資金、公債費、繰出金、普通建設事業費（うち更新整備）以外は、類似団体平均とほぼ同等水準又はそれ以下で推移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主な構成項目の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つであった繰出金は、下水道事業会計の公営企業化により大きく減少したが、その分補助費等と投資及び出資金が増加している。下水道事業における修繕の増加及び耐水化計画の策定、地方債の元利償還を踏まえ、収入確保と適正な経費負担区分による財政運営、企業経営に努めていく必要が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コロナ禍、物価高騰下における消費拡大対策等事業等が縮小したことにより物件費は減少したものの、公共施設等総合管理計画に基づく公共施設の削減、省エネ化等により、コスト削減に努めていく必要が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普通建設事業費については、緊急自然災害防止対策事業等や北部地域拠点整備事業による公共施設の複合化等を進めているが、完了後は投資的経費の平準化に努めていく必要がある。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については、近年集中して実施することが必要であったインフラ整備等での公共事業等、緊急防災減災事業等の償還が始まったことから増加した。今後も、投資的経費の平準化により地方債の発行を極力抑え、後年への負担を軽減できるよう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岐阜県山県市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25,233
24,449
221.98
14,594,765
14,189,028
301,722
8,519,523
11,810,041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52070</xdr:rowOff>
    </xdr:from>
    <xdr:to>
      <xdr:col>24</xdr:col>
      <xdr:colOff>62865</xdr:colOff>
      <xdr:row>38</xdr:row>
      <xdr:rowOff>145034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95570"/>
          <a:ext cx="1270" cy="1464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148861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63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145034</xdr:rowOff>
    </xdr:from>
    <xdr:to>
      <xdr:col>24</xdr:col>
      <xdr:colOff>152400</xdr:colOff>
      <xdr:row>38</xdr:row>
      <xdr:rowOff>145034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60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170197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0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52070</xdr:rowOff>
    </xdr:from>
    <xdr:to>
      <xdr:col>24</xdr:col>
      <xdr:colOff>152400</xdr:colOff>
      <xdr:row>30</xdr:row>
      <xdr:rowOff>52070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95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105791</xdr:rowOff>
    </xdr:from>
    <xdr:to>
      <xdr:col>24</xdr:col>
      <xdr:colOff>63500</xdr:colOff>
      <xdr:row>35</xdr:row>
      <xdr:rowOff>34163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35091"/>
          <a:ext cx="838200" cy="99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32275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33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53848</xdr:rowOff>
    </xdr:from>
    <xdr:to>
      <xdr:col>24</xdr:col>
      <xdr:colOff>114300</xdr:colOff>
      <xdr:row>35</xdr:row>
      <xdr:rowOff>155448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5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34163</xdr:rowOff>
    </xdr:from>
    <xdr:to>
      <xdr:col>19</xdr:col>
      <xdr:colOff>177800</xdr:colOff>
      <xdr:row>35</xdr:row>
      <xdr:rowOff>73787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34913"/>
          <a:ext cx="8890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74422</xdr:rowOff>
    </xdr:from>
    <xdr:to>
      <xdr:col>20</xdr:col>
      <xdr:colOff>38100</xdr:colOff>
      <xdr:row>36</xdr:row>
      <xdr:rowOff>4572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7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167149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6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73787</xdr:rowOff>
    </xdr:from>
    <xdr:to>
      <xdr:col>15</xdr:col>
      <xdr:colOff>50800</xdr:colOff>
      <xdr:row>35</xdr:row>
      <xdr:rowOff>92837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74537"/>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62230</xdr:rowOff>
    </xdr:from>
    <xdr:to>
      <xdr:col>15</xdr:col>
      <xdr:colOff>101600</xdr:colOff>
      <xdr:row>35</xdr:row>
      <xdr:rowOff>163830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154957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5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15875</xdr:rowOff>
    </xdr:from>
    <xdr:to>
      <xdr:col>10</xdr:col>
      <xdr:colOff>114300</xdr:colOff>
      <xdr:row>35</xdr:row>
      <xdr:rowOff>92837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16625"/>
          <a:ext cx="889000" cy="76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95758</xdr:rowOff>
    </xdr:from>
    <xdr:to>
      <xdr:col>10</xdr:col>
      <xdr:colOff>165100</xdr:colOff>
      <xdr:row>36</xdr:row>
      <xdr:rowOff>25908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9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17035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8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37084</xdr:rowOff>
    </xdr:from>
    <xdr:to>
      <xdr:col>6</xdr:col>
      <xdr:colOff>38100</xdr:colOff>
      <xdr:row>35</xdr:row>
      <xdr:rowOff>138684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129811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30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54991</xdr:rowOff>
    </xdr:from>
    <xdr:to>
      <xdr:col>24</xdr:col>
      <xdr:colOff>114300</xdr:colOff>
      <xdr:row>34</xdr:row>
      <xdr:rowOff>156591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84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77868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3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154813</xdr:rowOff>
    </xdr:from>
    <xdr:to>
      <xdr:col>20</xdr:col>
      <xdr:colOff>38100</xdr:colOff>
      <xdr:row>35</xdr:row>
      <xdr:rowOff>84963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84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101490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59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22987</xdr:rowOff>
    </xdr:from>
    <xdr:to>
      <xdr:col>15</xdr:col>
      <xdr:colOff>101600</xdr:colOff>
      <xdr:row>35</xdr:row>
      <xdr:rowOff>124587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23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141114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98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42037</xdr:rowOff>
    </xdr:from>
    <xdr:to>
      <xdr:col>10</xdr:col>
      <xdr:colOff>165100</xdr:colOff>
      <xdr:row>35</xdr:row>
      <xdr:rowOff>143637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4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160164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18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136525</xdr:rowOff>
    </xdr:from>
    <xdr:to>
      <xdr:col>6</xdr:col>
      <xdr:colOff>38100</xdr:colOff>
      <xdr:row>35</xdr:row>
      <xdr:rowOff>66675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6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83202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41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128354</xdr:rowOff>
    </xdr:from>
    <xdr:to>
      <xdr:col>24</xdr:col>
      <xdr:colOff>62865</xdr:colOff>
      <xdr:row>58</xdr:row>
      <xdr:rowOff>72713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0854"/>
          <a:ext cx="1270" cy="1315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76540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72713</xdr:rowOff>
    </xdr:from>
    <xdr:to>
      <xdr:col>24</xdr:col>
      <xdr:colOff>152400</xdr:colOff>
      <xdr:row>58</xdr:row>
      <xdr:rowOff>72713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16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75031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76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382,978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128354</xdr:rowOff>
    </xdr:from>
    <xdr:to>
      <xdr:col>24</xdr:col>
      <xdr:colOff>152400</xdr:colOff>
      <xdr:row>50</xdr:row>
      <xdr:rowOff>128354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0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3969</xdr:rowOff>
    </xdr:from>
    <xdr:to>
      <xdr:col>24</xdr:col>
      <xdr:colOff>63500</xdr:colOff>
      <xdr:row>57</xdr:row>
      <xdr:rowOff>41669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776619"/>
          <a:ext cx="838200" cy="37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130363</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31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151936</xdr:rowOff>
    </xdr:from>
    <xdr:to>
      <xdr:col>24</xdr:col>
      <xdr:colOff>114300</xdr:colOff>
      <xdr:row>57</xdr:row>
      <xdr:rowOff>82086</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170431</xdr:rowOff>
    </xdr:from>
    <xdr:to>
      <xdr:col>19</xdr:col>
      <xdr:colOff>177800</xdr:colOff>
      <xdr:row>57</xdr:row>
      <xdr:rowOff>41669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771631"/>
          <a:ext cx="889000" cy="42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151769</xdr:rowOff>
    </xdr:from>
    <xdr:to>
      <xdr:col>20</xdr:col>
      <xdr:colOff>38100</xdr:colOff>
      <xdr:row>57</xdr:row>
      <xdr:rowOff>81919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98446</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26250</xdr:rowOff>
    </xdr:from>
    <xdr:to>
      <xdr:col>15</xdr:col>
      <xdr:colOff>50800</xdr:colOff>
      <xdr:row>56</xdr:row>
      <xdr:rowOff>170431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456000"/>
          <a:ext cx="889000" cy="315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166258</xdr:rowOff>
    </xdr:from>
    <xdr:to>
      <xdr:col>15</xdr:col>
      <xdr:colOff>101600</xdr:colOff>
      <xdr:row>57</xdr:row>
      <xdr:rowOff>96408</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87535</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86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26250</xdr:rowOff>
    </xdr:from>
    <xdr:to>
      <xdr:col>10</xdr:col>
      <xdr:colOff>114300</xdr:colOff>
      <xdr:row>57</xdr:row>
      <xdr:rowOff>148151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456000"/>
          <a:ext cx="889000" cy="46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139962</xdr:rowOff>
    </xdr:from>
    <xdr:to>
      <xdr:col>10</xdr:col>
      <xdr:colOff>165100</xdr:colOff>
      <xdr:row>55</xdr:row>
      <xdr:rowOff>70112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86639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17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47142</xdr:rowOff>
    </xdr:from>
    <xdr:to>
      <xdr:col>6</xdr:col>
      <xdr:colOff>38100</xdr:colOff>
      <xdr:row>57</xdr:row>
      <xdr:rowOff>148742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1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165269</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59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124619</xdr:rowOff>
    </xdr:from>
    <xdr:to>
      <xdr:col>24</xdr:col>
      <xdr:colOff>114300</xdr:colOff>
      <xdr:row>57</xdr:row>
      <xdr:rowOff>54769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2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147496</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577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162319</xdr:rowOff>
    </xdr:from>
    <xdr:to>
      <xdr:col>20</xdr:col>
      <xdr:colOff>38100</xdr:colOff>
      <xdr:row>57</xdr:row>
      <xdr:rowOff>92469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63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83596</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85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119631</xdr:rowOff>
    </xdr:from>
    <xdr:to>
      <xdr:col>15</xdr:col>
      <xdr:colOff>101600</xdr:colOff>
      <xdr:row>57</xdr:row>
      <xdr:rowOff>49781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20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66308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496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146900</xdr:rowOff>
    </xdr:from>
    <xdr:to>
      <xdr:col>10</xdr:col>
      <xdr:colOff>165100</xdr:colOff>
      <xdr:row>55</xdr:row>
      <xdr:rowOff>77050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4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68177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497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97351</xdr:rowOff>
    </xdr:from>
    <xdr:to>
      <xdr:col>6</xdr:col>
      <xdr:colOff>38100</xdr:colOff>
      <xdr:row>58</xdr:row>
      <xdr:rowOff>27501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7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18628</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962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43252</xdr:rowOff>
    </xdr:from>
    <xdr:to>
      <xdr:col>24</xdr:col>
      <xdr:colOff>62865</xdr:colOff>
      <xdr:row>78</xdr:row>
      <xdr:rowOff>81700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44752"/>
          <a:ext cx="1270" cy="1410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85527</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8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81700</xdr:rowOff>
    </xdr:from>
    <xdr:to>
      <xdr:col>24</xdr:col>
      <xdr:colOff>152400</xdr:colOff>
      <xdr:row>78</xdr:row>
      <xdr:rowOff>81700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161379</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1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266,860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43252</xdr:rowOff>
    </xdr:from>
    <xdr:to>
      <xdr:col>24</xdr:col>
      <xdr:colOff>152400</xdr:colOff>
      <xdr:row>70</xdr:row>
      <xdr:rowOff>43252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4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33520</xdr:rowOff>
    </xdr:from>
    <xdr:to>
      <xdr:col>24</xdr:col>
      <xdr:colOff>63500</xdr:colOff>
      <xdr:row>76</xdr:row>
      <xdr:rowOff>109274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063720"/>
          <a:ext cx="838200" cy="75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66079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7533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43202</xdr:rowOff>
    </xdr:from>
    <xdr:to>
      <xdr:col>24</xdr:col>
      <xdr:colOff>114300</xdr:colOff>
      <xdr:row>75</xdr:row>
      <xdr:rowOff>144802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0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66188</xdr:rowOff>
    </xdr:from>
    <xdr:to>
      <xdr:col>19</xdr:col>
      <xdr:colOff>177800</xdr:colOff>
      <xdr:row>76</xdr:row>
      <xdr:rowOff>109274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096388"/>
          <a:ext cx="889000" cy="4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163108</xdr:rowOff>
    </xdr:from>
    <xdr:to>
      <xdr:col>20</xdr:col>
      <xdr:colOff>38100</xdr:colOff>
      <xdr:row>76</xdr:row>
      <xdr:rowOff>93258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2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109785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797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66188</xdr:rowOff>
    </xdr:from>
    <xdr:to>
      <xdr:col>15</xdr:col>
      <xdr:colOff>50800</xdr:colOff>
      <xdr:row>78</xdr:row>
      <xdr:rowOff>842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096388"/>
          <a:ext cx="889000" cy="277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61044</xdr:rowOff>
    </xdr:from>
    <xdr:to>
      <xdr:col>15</xdr:col>
      <xdr:colOff>101600</xdr:colOff>
      <xdr:row>75</xdr:row>
      <xdr:rowOff>162644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1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7721</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695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842</xdr:rowOff>
    </xdr:from>
    <xdr:to>
      <xdr:col>10</xdr:col>
      <xdr:colOff>114300</xdr:colOff>
      <xdr:row>78</xdr:row>
      <xdr:rowOff>34489</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73942"/>
          <a:ext cx="889000" cy="33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160745</xdr:rowOff>
    </xdr:from>
    <xdr:to>
      <xdr:col>10</xdr:col>
      <xdr:colOff>165100</xdr:colOff>
      <xdr:row>77</xdr:row>
      <xdr:rowOff>90895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107423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66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48177</xdr:rowOff>
    </xdr:from>
    <xdr:to>
      <xdr:col>6</xdr:col>
      <xdr:colOff>38100</xdr:colOff>
      <xdr:row>77</xdr:row>
      <xdr:rowOff>149777</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4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166304</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25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154170</xdr:rowOff>
    </xdr:from>
    <xdr:to>
      <xdr:col>24</xdr:col>
      <xdr:colOff>114300</xdr:colOff>
      <xdr:row>76</xdr:row>
      <xdr:rowOff>84320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1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132597</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991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58474</xdr:rowOff>
    </xdr:from>
    <xdr:to>
      <xdr:col>20</xdr:col>
      <xdr:colOff>38100</xdr:colOff>
      <xdr:row>76</xdr:row>
      <xdr:rowOff>160074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8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151201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181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15388</xdr:rowOff>
    </xdr:from>
    <xdr:to>
      <xdr:col>15</xdr:col>
      <xdr:colOff>101600</xdr:colOff>
      <xdr:row>76</xdr:row>
      <xdr:rowOff>116988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045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108115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138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121492</xdr:rowOff>
    </xdr:from>
    <xdr:to>
      <xdr:col>10</xdr:col>
      <xdr:colOff>165100</xdr:colOff>
      <xdr:row>78</xdr:row>
      <xdr:rowOff>51642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23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42769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15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155139</xdr:rowOff>
    </xdr:from>
    <xdr:to>
      <xdr:col>6</xdr:col>
      <xdr:colOff>38100</xdr:colOff>
      <xdr:row>78</xdr:row>
      <xdr:rowOff>85289</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5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76416</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449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138615</xdr:rowOff>
    </xdr:from>
    <xdr:to>
      <xdr:col>24</xdr:col>
      <xdr:colOff>62865</xdr:colOff>
      <xdr:row>98</xdr:row>
      <xdr:rowOff>29648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397665"/>
          <a:ext cx="1270" cy="1434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33475</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83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29648</xdr:rowOff>
    </xdr:from>
    <xdr:to>
      <xdr:col>24</xdr:col>
      <xdr:colOff>152400</xdr:colOff>
      <xdr:row>98</xdr:row>
      <xdr:rowOff>29648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831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85292</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172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105,057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138615</xdr:rowOff>
    </xdr:from>
    <xdr:to>
      <xdr:col>24</xdr:col>
      <xdr:colOff>152400</xdr:colOff>
      <xdr:row>89</xdr:row>
      <xdr:rowOff>138615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397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78169</xdr:rowOff>
    </xdr:from>
    <xdr:to>
      <xdr:col>24</xdr:col>
      <xdr:colOff>63500</xdr:colOff>
      <xdr:row>95</xdr:row>
      <xdr:rowOff>93332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365919"/>
          <a:ext cx="838200" cy="15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26091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142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3214</xdr:rowOff>
    </xdr:from>
    <xdr:to>
      <xdr:col>24</xdr:col>
      <xdr:colOff>114300</xdr:colOff>
      <xdr:row>95</xdr:row>
      <xdr:rowOff>104814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29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37325</xdr:rowOff>
    </xdr:from>
    <xdr:to>
      <xdr:col>19</xdr:col>
      <xdr:colOff>177800</xdr:colOff>
      <xdr:row>95</xdr:row>
      <xdr:rowOff>78169</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325075"/>
          <a:ext cx="889000" cy="40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130829</xdr:rowOff>
    </xdr:from>
    <xdr:to>
      <xdr:col>20</xdr:col>
      <xdr:colOff>38100</xdr:colOff>
      <xdr:row>95</xdr:row>
      <xdr:rowOff>60979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24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77506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02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37325</xdr:rowOff>
    </xdr:from>
    <xdr:to>
      <xdr:col>15</xdr:col>
      <xdr:colOff>50800</xdr:colOff>
      <xdr:row>96</xdr:row>
      <xdr:rowOff>81902</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325075"/>
          <a:ext cx="889000" cy="216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167120</xdr:rowOff>
    </xdr:from>
    <xdr:to>
      <xdr:col>15</xdr:col>
      <xdr:colOff>101600</xdr:colOff>
      <xdr:row>95</xdr:row>
      <xdr:rowOff>97270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28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88397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376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81902</xdr:rowOff>
    </xdr:from>
    <xdr:to>
      <xdr:col>10</xdr:col>
      <xdr:colOff>114300</xdr:colOff>
      <xdr:row>96</xdr:row>
      <xdr:rowOff>91827</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541102"/>
          <a:ext cx="889000" cy="9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142126</xdr:rowOff>
    </xdr:from>
    <xdr:to>
      <xdr:col>10</xdr:col>
      <xdr:colOff>165100</xdr:colOff>
      <xdr:row>96</xdr:row>
      <xdr:rowOff>72276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42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88803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205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154660</xdr:rowOff>
    </xdr:from>
    <xdr:to>
      <xdr:col>6</xdr:col>
      <xdr:colOff>38100</xdr:colOff>
      <xdr:row>96</xdr:row>
      <xdr:rowOff>84810</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44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101337</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21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42532</xdr:rowOff>
    </xdr:from>
    <xdr:to>
      <xdr:col>24</xdr:col>
      <xdr:colOff>114300</xdr:colOff>
      <xdr:row>95</xdr:row>
      <xdr:rowOff>144132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330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20959</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308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27369</xdr:rowOff>
    </xdr:from>
    <xdr:to>
      <xdr:col>20</xdr:col>
      <xdr:colOff>38100</xdr:colOff>
      <xdr:row>95</xdr:row>
      <xdr:rowOff>128969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31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120096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407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157975</xdr:rowOff>
    </xdr:from>
    <xdr:to>
      <xdr:col>15</xdr:col>
      <xdr:colOff>101600</xdr:colOff>
      <xdr:row>95</xdr:row>
      <xdr:rowOff>88125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27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104652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04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31102</xdr:rowOff>
    </xdr:from>
    <xdr:to>
      <xdr:col>10</xdr:col>
      <xdr:colOff>165100</xdr:colOff>
      <xdr:row>96</xdr:row>
      <xdr:rowOff>132702</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490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123829</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58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41027</xdr:rowOff>
    </xdr:from>
    <xdr:to>
      <xdr:col>6</xdr:col>
      <xdr:colOff>38100</xdr:colOff>
      <xdr:row>96</xdr:row>
      <xdr:rowOff>142627</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500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133754</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592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48260</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91760"/>
          <a:ext cx="1270" cy="1593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166387</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6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48260</xdr:rowOff>
    </xdr:from>
    <xdr:to>
      <xdr:col>55</xdr:col>
      <xdr:colOff>88900</xdr:colOff>
      <xdr:row>30</xdr:row>
      <xdr:rowOff>48260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91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73079</xdr:rowOff>
    </xdr:from>
    <xdr:to>
      <xdr:col>55</xdr:col>
      <xdr:colOff>0</xdr:colOff>
      <xdr:row>39</xdr:row>
      <xdr:rowOff>73406</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759629"/>
          <a:ext cx="8382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100673</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728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77796</xdr:rowOff>
    </xdr:from>
    <xdr:to>
      <xdr:col>55</xdr:col>
      <xdr:colOff>50800</xdr:colOff>
      <xdr:row>38</xdr:row>
      <xdr:rowOff>7947</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68181</xdr:rowOff>
    </xdr:from>
    <xdr:to>
      <xdr:col>50</xdr:col>
      <xdr:colOff>114300</xdr:colOff>
      <xdr:row>39</xdr:row>
      <xdr:rowOff>73406</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754731"/>
          <a:ext cx="889000" cy="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95431</xdr:rowOff>
    </xdr:from>
    <xdr:to>
      <xdr:col>50</xdr:col>
      <xdr:colOff>165100</xdr:colOff>
      <xdr:row>38</xdr:row>
      <xdr:rowOff>25581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42108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214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48587</xdr:rowOff>
    </xdr:from>
    <xdr:to>
      <xdr:col>45</xdr:col>
      <xdr:colOff>177800</xdr:colOff>
      <xdr:row>39</xdr:row>
      <xdr:rowOff>68181</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73513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70612</xdr:rowOff>
    </xdr:from>
    <xdr:to>
      <xdr:col>46</xdr:col>
      <xdr:colOff>38100</xdr:colOff>
      <xdr:row>38</xdr:row>
      <xdr:rowOff>762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17289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48587</xdr:rowOff>
    </xdr:from>
    <xdr:to>
      <xdr:col>41</xdr:col>
      <xdr:colOff>50800</xdr:colOff>
      <xdr:row>39</xdr:row>
      <xdr:rowOff>74712</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735137"/>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36975</xdr:rowOff>
    </xdr:from>
    <xdr:to>
      <xdr:col>41</xdr:col>
      <xdr:colOff>101600</xdr:colOff>
      <xdr:row>37</xdr:row>
      <xdr:rowOff>138575</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155102</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26428" y="615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55916</xdr:rowOff>
    </xdr:from>
    <xdr:to>
      <xdr:col>36</xdr:col>
      <xdr:colOff>165100</xdr:colOff>
      <xdr:row>37</xdr:row>
      <xdr:rowOff>157516</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9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2593</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174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22279</xdr:rowOff>
    </xdr:from>
    <xdr:to>
      <xdr:col>55</xdr:col>
      <xdr:colOff>50800</xdr:colOff>
      <xdr:row>39</xdr:row>
      <xdr:rowOff>123879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70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108656</xdr:rowOff>
    </xdr:from>
    <xdr:ext cx="313932"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6237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22606</xdr:rowOff>
    </xdr:from>
    <xdr:to>
      <xdr:col>50</xdr:col>
      <xdr:colOff>165100</xdr:colOff>
      <xdr:row>39</xdr:row>
      <xdr:rowOff>124206</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70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115333</xdr:rowOff>
    </xdr:from>
    <xdr:ext cx="313932"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82333" y="68018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17381</xdr:rowOff>
    </xdr:from>
    <xdr:to>
      <xdr:col>46</xdr:col>
      <xdr:colOff>38100</xdr:colOff>
      <xdr:row>39</xdr:row>
      <xdr:rowOff>118981</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703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110108</xdr:rowOff>
    </xdr:from>
    <xdr:ext cx="313932"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93333" y="67966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169237</xdr:rowOff>
    </xdr:from>
    <xdr:to>
      <xdr:col>41</xdr:col>
      <xdr:colOff>101600</xdr:colOff>
      <xdr:row>39</xdr:row>
      <xdr:rowOff>99387</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84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90514</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7770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23912</xdr:rowOff>
    </xdr:from>
    <xdr:to>
      <xdr:col>36</xdr:col>
      <xdr:colOff>165100</xdr:colOff>
      <xdr:row>39</xdr:row>
      <xdr:rowOff>125512</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710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116639</xdr:rowOff>
    </xdr:from>
    <xdr:ext cx="313932"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815333" y="6803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128708</xdr:rowOff>
    </xdr:from>
    <xdr:to>
      <xdr:col>54</xdr:col>
      <xdr:colOff>189865</xdr:colOff>
      <xdr:row>59</xdr:row>
      <xdr:rowOff>26943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72658"/>
          <a:ext cx="1270" cy="1269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30770</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26943</xdr:rowOff>
    </xdr:from>
    <xdr:to>
      <xdr:col>55</xdr:col>
      <xdr:colOff>88900</xdr:colOff>
      <xdr:row>59</xdr:row>
      <xdr:rowOff>26943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75385</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64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128708</xdr:rowOff>
    </xdr:from>
    <xdr:to>
      <xdr:col>55</xdr:col>
      <xdr:colOff>88900</xdr:colOff>
      <xdr:row>51</xdr:row>
      <xdr:rowOff>128708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72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113659</xdr:rowOff>
    </xdr:from>
    <xdr:to>
      <xdr:col>55</xdr:col>
      <xdr:colOff>0</xdr:colOff>
      <xdr:row>55</xdr:row>
      <xdr:rowOff>157473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543409"/>
          <a:ext cx="8382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66317</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667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87890</xdr:rowOff>
    </xdr:from>
    <xdr:to>
      <xdr:col>55</xdr:col>
      <xdr:colOff>50800</xdr:colOff>
      <xdr:row>57</xdr:row>
      <xdr:rowOff>18040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157473</xdr:rowOff>
    </xdr:from>
    <xdr:to>
      <xdr:col>50</xdr:col>
      <xdr:colOff>114300</xdr:colOff>
      <xdr:row>56</xdr:row>
      <xdr:rowOff>40278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587223"/>
          <a:ext cx="889000" cy="54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94444</xdr:rowOff>
    </xdr:from>
    <xdr:to>
      <xdr:col>50</xdr:col>
      <xdr:colOff>165100</xdr:colOff>
      <xdr:row>57</xdr:row>
      <xdr:rowOff>24594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15721</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8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170428</xdr:rowOff>
    </xdr:from>
    <xdr:to>
      <xdr:col>45</xdr:col>
      <xdr:colOff>177800</xdr:colOff>
      <xdr:row>56</xdr:row>
      <xdr:rowOff>40278</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9600178"/>
          <a:ext cx="889000" cy="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113627</xdr:rowOff>
    </xdr:from>
    <xdr:to>
      <xdr:col>46</xdr:col>
      <xdr:colOff>38100</xdr:colOff>
      <xdr:row>57</xdr:row>
      <xdr:rowOff>43777</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34904</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80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170428</xdr:rowOff>
    </xdr:from>
    <xdr:to>
      <xdr:col>41</xdr:col>
      <xdr:colOff>50800</xdr:colOff>
      <xdr:row>56</xdr:row>
      <xdr:rowOff>81064</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600178"/>
          <a:ext cx="889000" cy="82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105149</xdr:rowOff>
    </xdr:from>
    <xdr:to>
      <xdr:col>41</xdr:col>
      <xdr:colOff>101600</xdr:colOff>
      <xdr:row>57</xdr:row>
      <xdr:rowOff>35299</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26426</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79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96291</xdr:rowOff>
    </xdr:from>
    <xdr:to>
      <xdr:col>36</xdr:col>
      <xdr:colOff>165100</xdr:colOff>
      <xdr:row>57</xdr:row>
      <xdr:rowOff>26441</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69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17568</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79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62859</xdr:rowOff>
    </xdr:from>
    <xdr:to>
      <xdr:col>55</xdr:col>
      <xdr:colOff>50800</xdr:colOff>
      <xdr:row>55</xdr:row>
      <xdr:rowOff>164459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49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85736</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34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106673</xdr:rowOff>
    </xdr:from>
    <xdr:to>
      <xdr:col>50</xdr:col>
      <xdr:colOff>165100</xdr:colOff>
      <xdr:row>56</xdr:row>
      <xdr:rowOff>36823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53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53350</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311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160928</xdr:rowOff>
    </xdr:from>
    <xdr:to>
      <xdr:col>46</xdr:col>
      <xdr:colOff>38100</xdr:colOff>
      <xdr:row>56</xdr:row>
      <xdr:rowOff>91078</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590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107605</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365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119628</xdr:rowOff>
    </xdr:from>
    <xdr:to>
      <xdr:col>41</xdr:col>
      <xdr:colOff>101600</xdr:colOff>
      <xdr:row>56</xdr:row>
      <xdr:rowOff>49778</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549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66305</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324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30264</xdr:rowOff>
    </xdr:from>
    <xdr:to>
      <xdr:col>36</xdr:col>
      <xdr:colOff>165100</xdr:colOff>
      <xdr:row>56</xdr:row>
      <xdr:rowOff>131864</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63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148391</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406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131204</xdr:rowOff>
    </xdr:from>
    <xdr:to>
      <xdr:col>54</xdr:col>
      <xdr:colOff>189865</xdr:colOff>
      <xdr:row>79</xdr:row>
      <xdr:rowOff>4750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1961254"/>
          <a:ext cx="1270" cy="158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8577</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5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4750</xdr:rowOff>
    </xdr:from>
    <xdr:to>
      <xdr:col>55</xdr:col>
      <xdr:colOff>88900</xdr:colOff>
      <xdr:row>79</xdr:row>
      <xdr:rowOff>4750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77881</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73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131204</xdr:rowOff>
    </xdr:from>
    <xdr:to>
      <xdr:col>55</xdr:col>
      <xdr:colOff>88900</xdr:colOff>
      <xdr:row>69</xdr:row>
      <xdr:rowOff>131204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196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129699</xdr:rowOff>
    </xdr:from>
    <xdr:to>
      <xdr:col>55</xdr:col>
      <xdr:colOff>0</xdr:colOff>
      <xdr:row>77</xdr:row>
      <xdr:rowOff>132062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159899"/>
          <a:ext cx="838200" cy="173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153573</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012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130696</xdr:rowOff>
    </xdr:from>
    <xdr:to>
      <xdr:col>55</xdr:col>
      <xdr:colOff>50800</xdr:colOff>
      <xdr:row>77</xdr:row>
      <xdr:rowOff>60846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129699</xdr:rowOff>
    </xdr:from>
    <xdr:to>
      <xdr:col>50</xdr:col>
      <xdr:colOff>114300</xdr:colOff>
      <xdr:row>77</xdr:row>
      <xdr:rowOff>10922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159899"/>
          <a:ext cx="889000" cy="52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83356</xdr:rowOff>
    </xdr:from>
    <xdr:to>
      <xdr:col>50</xdr:col>
      <xdr:colOff>165100</xdr:colOff>
      <xdr:row>77</xdr:row>
      <xdr:rowOff>13506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4633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320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10922</xdr:rowOff>
    </xdr:from>
    <xdr:to>
      <xdr:col>45</xdr:col>
      <xdr:colOff>177800</xdr:colOff>
      <xdr:row>77</xdr:row>
      <xdr:rowOff>113582</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3212572"/>
          <a:ext cx="889000" cy="102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87319</xdr:rowOff>
    </xdr:from>
    <xdr:to>
      <xdr:col>46</xdr:col>
      <xdr:colOff>38100</xdr:colOff>
      <xdr:row>77</xdr:row>
      <xdr:rowOff>17469</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33996</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289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98171</xdr:rowOff>
    </xdr:from>
    <xdr:to>
      <xdr:col>41</xdr:col>
      <xdr:colOff>50800</xdr:colOff>
      <xdr:row>77</xdr:row>
      <xdr:rowOff>113582</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3299821"/>
          <a:ext cx="889000" cy="15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72231</xdr:rowOff>
    </xdr:from>
    <xdr:to>
      <xdr:col>41</xdr:col>
      <xdr:colOff>101600</xdr:colOff>
      <xdr:row>77</xdr:row>
      <xdr:rowOff>2381</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18908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7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52019</xdr:rowOff>
    </xdr:from>
    <xdr:to>
      <xdr:col>36</xdr:col>
      <xdr:colOff>165100</xdr:colOff>
      <xdr:row>77</xdr:row>
      <xdr:rowOff>153619</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25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144746</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34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81262</xdr:rowOff>
    </xdr:from>
    <xdr:to>
      <xdr:col>55</xdr:col>
      <xdr:colOff>50800</xdr:colOff>
      <xdr:row>78</xdr:row>
      <xdr:rowOff>11412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28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59689</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261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78899</xdr:rowOff>
    </xdr:from>
    <xdr:to>
      <xdr:col>50</xdr:col>
      <xdr:colOff>165100</xdr:colOff>
      <xdr:row>77</xdr:row>
      <xdr:rowOff>9049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109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25576</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288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131572</xdr:rowOff>
    </xdr:from>
    <xdr:to>
      <xdr:col>46</xdr:col>
      <xdr:colOff>38100</xdr:colOff>
      <xdr:row>77</xdr:row>
      <xdr:rowOff>61722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161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52849</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3254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62782</xdr:rowOff>
    </xdr:from>
    <xdr:to>
      <xdr:col>41</xdr:col>
      <xdr:colOff>101600</xdr:colOff>
      <xdr:row>77</xdr:row>
      <xdr:rowOff>164382</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26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155509</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3357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47371</xdr:rowOff>
    </xdr:from>
    <xdr:to>
      <xdr:col>36</xdr:col>
      <xdr:colOff>165100</xdr:colOff>
      <xdr:row>77</xdr:row>
      <xdr:rowOff>148971</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249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165498</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3024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168351</xdr:rowOff>
    </xdr:from>
    <xdr:to>
      <xdr:col>54</xdr:col>
      <xdr:colOff>189865</xdr:colOff>
      <xdr:row>99</xdr:row>
      <xdr:rowOff>64224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27401"/>
          <a:ext cx="1270" cy="161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68051</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4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64224</xdr:rowOff>
    </xdr:from>
    <xdr:to>
      <xdr:col>55</xdr:col>
      <xdr:colOff>88900</xdr:colOff>
      <xdr:row>99</xdr:row>
      <xdr:rowOff>64224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37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115028</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20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155,244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168351</xdr:rowOff>
    </xdr:from>
    <xdr:to>
      <xdr:col>55</xdr:col>
      <xdr:colOff>88900</xdr:colOff>
      <xdr:row>89</xdr:row>
      <xdr:rowOff>168351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27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121538</xdr:rowOff>
    </xdr:from>
    <xdr:to>
      <xdr:col>55</xdr:col>
      <xdr:colOff>0</xdr:colOff>
      <xdr:row>97</xdr:row>
      <xdr:rowOff>126352</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6752188"/>
          <a:ext cx="838200" cy="4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169536</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457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146659</xdr:rowOff>
    </xdr:from>
    <xdr:to>
      <xdr:col>55</xdr:col>
      <xdr:colOff>50800</xdr:colOff>
      <xdr:row>97</xdr:row>
      <xdr:rowOff>76809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41300</xdr:rowOff>
    </xdr:from>
    <xdr:to>
      <xdr:col>50</xdr:col>
      <xdr:colOff>114300</xdr:colOff>
      <xdr:row>97</xdr:row>
      <xdr:rowOff>126352</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8750300" y="16671950"/>
          <a:ext cx="889000" cy="8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127851</xdr:rowOff>
    </xdr:from>
    <xdr:to>
      <xdr:col>50</xdr:col>
      <xdr:colOff>165100</xdr:colOff>
      <xdr:row>97</xdr:row>
      <xdr:rowOff>58001</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74528</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36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72479</xdr:rowOff>
    </xdr:from>
    <xdr:to>
      <xdr:col>45</xdr:col>
      <xdr:colOff>177800</xdr:colOff>
      <xdr:row>97</xdr:row>
      <xdr:rowOff>41300</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7861300" y="16360229"/>
          <a:ext cx="889000" cy="311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129984</xdr:rowOff>
    </xdr:from>
    <xdr:to>
      <xdr:col>46</xdr:col>
      <xdr:colOff>38100</xdr:colOff>
      <xdr:row>97</xdr:row>
      <xdr:rowOff>60134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76661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36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72479</xdr:rowOff>
    </xdr:from>
    <xdr:to>
      <xdr:col>41</xdr:col>
      <xdr:colOff>50800</xdr:colOff>
      <xdr:row>97</xdr:row>
      <xdr:rowOff>132690</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6360229"/>
          <a:ext cx="889000" cy="403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117602</xdr:rowOff>
    </xdr:from>
    <xdr:to>
      <xdr:col>41</xdr:col>
      <xdr:colOff>101600</xdr:colOff>
      <xdr:row>97</xdr:row>
      <xdr:rowOff>47752</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38879</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66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62052</xdr:rowOff>
    </xdr:from>
    <xdr:to>
      <xdr:col>36</xdr:col>
      <xdr:colOff>165100</xdr:colOff>
      <xdr:row>97</xdr:row>
      <xdr:rowOff>163652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69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8729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46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70738</xdr:rowOff>
    </xdr:from>
    <xdr:to>
      <xdr:col>55</xdr:col>
      <xdr:colOff>50800</xdr:colOff>
      <xdr:row>98</xdr:row>
      <xdr:rowOff>888</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70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49165</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67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75552</xdr:rowOff>
    </xdr:from>
    <xdr:to>
      <xdr:col>50</xdr:col>
      <xdr:colOff>165100</xdr:colOff>
      <xdr:row>98</xdr:row>
      <xdr:rowOff>5702</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706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168279</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798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161950</xdr:rowOff>
    </xdr:from>
    <xdr:to>
      <xdr:col>46</xdr:col>
      <xdr:colOff>38100</xdr:colOff>
      <xdr:row>97</xdr:row>
      <xdr:rowOff>92100</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62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83227</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713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21679</xdr:rowOff>
    </xdr:from>
    <xdr:to>
      <xdr:col>41</xdr:col>
      <xdr:colOff>101600</xdr:colOff>
      <xdr:row>95</xdr:row>
      <xdr:rowOff>123279</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309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139806</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08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81890</xdr:rowOff>
    </xdr:from>
    <xdr:to>
      <xdr:col>36</xdr:col>
      <xdr:colOff>165100</xdr:colOff>
      <xdr:row>98</xdr:row>
      <xdr:rowOff>12040</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71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3167</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80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67147</xdr:rowOff>
    </xdr:from>
    <xdr:to>
      <xdr:col>85</xdr:col>
      <xdr:colOff>126364</xdr:colOff>
      <xdr:row>38</xdr:row>
      <xdr:rowOff>156736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10647"/>
          <a:ext cx="1269" cy="1461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160563</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7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156736</xdr:rowOff>
    </xdr:from>
    <xdr:to>
      <xdr:col>86</xdr:col>
      <xdr:colOff>25400</xdr:colOff>
      <xdr:row>38</xdr:row>
      <xdr:rowOff>156736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71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13824</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4985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144,665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67147</xdr:rowOff>
    </xdr:from>
    <xdr:to>
      <xdr:col>86</xdr:col>
      <xdr:colOff>25400</xdr:colOff>
      <xdr:row>30</xdr:row>
      <xdr:rowOff>67147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10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3531</xdr:rowOff>
    </xdr:from>
    <xdr:to>
      <xdr:col>85</xdr:col>
      <xdr:colOff>127000</xdr:colOff>
      <xdr:row>38</xdr:row>
      <xdr:rowOff>26608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5481300" y="6518631"/>
          <a:ext cx="838200" cy="23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165726</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337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142849</xdr:rowOff>
    </xdr:from>
    <xdr:to>
      <xdr:col>85</xdr:col>
      <xdr:colOff>177800</xdr:colOff>
      <xdr:row>38</xdr:row>
      <xdr:rowOff>72999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48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121815</xdr:rowOff>
    </xdr:from>
    <xdr:to>
      <xdr:col>81</xdr:col>
      <xdr:colOff>50800</xdr:colOff>
      <xdr:row>38</xdr:row>
      <xdr:rowOff>3531</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4592300" y="6465465"/>
          <a:ext cx="889000" cy="53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156925</xdr:rowOff>
    </xdr:from>
    <xdr:to>
      <xdr:col>81</xdr:col>
      <xdr:colOff>101600</xdr:colOff>
      <xdr:row>38</xdr:row>
      <xdr:rowOff>87075</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50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78202</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59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265</xdr:rowOff>
    </xdr:from>
    <xdr:to>
      <xdr:col>76</xdr:col>
      <xdr:colOff>114300</xdr:colOff>
      <xdr:row>37</xdr:row>
      <xdr:rowOff>121815</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343915"/>
          <a:ext cx="889000" cy="121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157197</xdr:rowOff>
    </xdr:from>
    <xdr:to>
      <xdr:col>76</xdr:col>
      <xdr:colOff>165100</xdr:colOff>
      <xdr:row>38</xdr:row>
      <xdr:rowOff>87347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50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78474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59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265</xdr:rowOff>
    </xdr:from>
    <xdr:to>
      <xdr:col>71</xdr:col>
      <xdr:colOff>177800</xdr:colOff>
      <xdr:row>38</xdr:row>
      <xdr:rowOff>19805</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343915"/>
          <a:ext cx="889000" cy="190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147933</xdr:rowOff>
    </xdr:from>
    <xdr:to>
      <xdr:col>72</xdr:col>
      <xdr:colOff>38100</xdr:colOff>
      <xdr:row>38</xdr:row>
      <xdr:rowOff>78084</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491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69211</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58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163576</xdr:rowOff>
    </xdr:from>
    <xdr:to>
      <xdr:col>67</xdr:col>
      <xdr:colOff>101600</xdr:colOff>
      <xdr:row>38</xdr:row>
      <xdr:rowOff>93726</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50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84853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59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147258</xdr:rowOff>
    </xdr:from>
    <xdr:to>
      <xdr:col>85</xdr:col>
      <xdr:colOff>177800</xdr:colOff>
      <xdr:row>38</xdr:row>
      <xdr:rowOff>77408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490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125685</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469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124181</xdr:rowOff>
    </xdr:from>
    <xdr:to>
      <xdr:col>81</xdr:col>
      <xdr:colOff>101600</xdr:colOff>
      <xdr:row>38</xdr:row>
      <xdr:rowOff>54331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46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70858</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243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71015</xdr:rowOff>
    </xdr:from>
    <xdr:to>
      <xdr:col>76</xdr:col>
      <xdr:colOff>165100</xdr:colOff>
      <xdr:row>38</xdr:row>
      <xdr:rowOff>1164</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41466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17692</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18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120915</xdr:rowOff>
    </xdr:from>
    <xdr:to>
      <xdr:col>72</xdr:col>
      <xdr:colOff>38100</xdr:colOff>
      <xdr:row>37</xdr:row>
      <xdr:rowOff>51065</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29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67592</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06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140455</xdr:rowOff>
    </xdr:from>
    <xdr:to>
      <xdr:col>67</xdr:col>
      <xdr:colOff>101600</xdr:colOff>
      <xdr:row>38</xdr:row>
      <xdr:rowOff>70605</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48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87132</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259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28208</xdr:rowOff>
    </xdr:from>
    <xdr:to>
      <xdr:col>85</xdr:col>
      <xdr:colOff>126364</xdr:colOff>
      <xdr:row>59</xdr:row>
      <xdr:rowOff>45234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600708"/>
          <a:ext cx="1269" cy="1560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49061</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10164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45234</xdr:rowOff>
    </xdr:from>
    <xdr:to>
      <xdr:col>86</xdr:col>
      <xdr:colOff>25400</xdr:colOff>
      <xdr:row>59</xdr:row>
      <xdr:rowOff>45234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10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146335</xdr:rowOff>
    </xdr:from>
    <xdr:ext cx="599010"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375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178,242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28208</xdr:rowOff>
    </xdr:from>
    <xdr:to>
      <xdr:col>86</xdr:col>
      <xdr:colOff>25400</xdr:colOff>
      <xdr:row>50</xdr:row>
      <xdr:rowOff>28208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600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70869</xdr:rowOff>
    </xdr:from>
    <xdr:to>
      <xdr:col>85</xdr:col>
      <xdr:colOff>127000</xdr:colOff>
      <xdr:row>58</xdr:row>
      <xdr:rowOff>94742</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5481300" y="10014969"/>
          <a:ext cx="838200" cy="23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47617</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648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24740</xdr:rowOff>
    </xdr:from>
    <xdr:to>
      <xdr:col>85</xdr:col>
      <xdr:colOff>177800</xdr:colOff>
      <xdr:row>57</xdr:row>
      <xdr:rowOff>126340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94742</xdr:rowOff>
    </xdr:from>
    <xdr:to>
      <xdr:col>81</xdr:col>
      <xdr:colOff>50800</xdr:colOff>
      <xdr:row>58</xdr:row>
      <xdr:rowOff>146307</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4592300" y="10038842"/>
          <a:ext cx="889000" cy="51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64636</xdr:rowOff>
    </xdr:from>
    <xdr:to>
      <xdr:col>81</xdr:col>
      <xdr:colOff>101600</xdr:colOff>
      <xdr:row>57</xdr:row>
      <xdr:rowOff>166236</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11313</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61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119376</xdr:rowOff>
    </xdr:from>
    <xdr:to>
      <xdr:col>76</xdr:col>
      <xdr:colOff>114300</xdr:colOff>
      <xdr:row>58</xdr:row>
      <xdr:rowOff>146307</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3703300" y="9892026"/>
          <a:ext cx="889000" cy="198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60640</xdr:rowOff>
    </xdr:from>
    <xdr:to>
      <xdr:col>76</xdr:col>
      <xdr:colOff>165100</xdr:colOff>
      <xdr:row>57</xdr:row>
      <xdr:rowOff>162240</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7317</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60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119376</xdr:rowOff>
    </xdr:from>
    <xdr:to>
      <xdr:col>71</xdr:col>
      <xdr:colOff>177800</xdr:colOff>
      <xdr:row>59</xdr:row>
      <xdr:rowOff>4761</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flipV="1">
          <a:off x="12814300" y="9892026"/>
          <a:ext cx="889000" cy="228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44683</xdr:rowOff>
    </xdr:from>
    <xdr:to>
      <xdr:col>72</xdr:col>
      <xdr:colOff>38100</xdr:colOff>
      <xdr:row>57</xdr:row>
      <xdr:rowOff>146283</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162810</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59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94637</xdr:rowOff>
    </xdr:from>
    <xdr:to>
      <xdr:col>67</xdr:col>
      <xdr:colOff>101600</xdr:colOff>
      <xdr:row>58</xdr:row>
      <xdr:rowOff>24787</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86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41314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64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20069</xdr:rowOff>
    </xdr:from>
    <xdr:to>
      <xdr:col>85</xdr:col>
      <xdr:colOff>177800</xdr:colOff>
      <xdr:row>58</xdr:row>
      <xdr:rowOff>121669</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996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169946</xdr:rowOff>
    </xdr:from>
    <xdr:ext cx="534377"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9942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43942</xdr:rowOff>
    </xdr:from>
    <xdr:to>
      <xdr:col>81</xdr:col>
      <xdr:colOff>101600</xdr:colOff>
      <xdr:row>58</xdr:row>
      <xdr:rowOff>145542</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9988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136669</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1008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95507</xdr:rowOff>
    </xdr:from>
    <xdr:to>
      <xdr:col>76</xdr:col>
      <xdr:colOff>165100</xdr:colOff>
      <xdr:row>59</xdr:row>
      <xdr:rowOff>25657</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10039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16784</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10132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68576</xdr:rowOff>
    </xdr:from>
    <xdr:to>
      <xdr:col>72</xdr:col>
      <xdr:colOff>38100</xdr:colOff>
      <xdr:row>57</xdr:row>
      <xdr:rowOff>170176</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984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161303</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9933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125411</xdr:rowOff>
    </xdr:from>
    <xdr:to>
      <xdr:col>67</xdr:col>
      <xdr:colOff>101600</xdr:colOff>
      <xdr:row>59</xdr:row>
      <xdr:rowOff>55561</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1006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46688</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7111" y="10162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59804</xdr:rowOff>
    </xdr:from>
    <xdr:to>
      <xdr:col>85</xdr:col>
      <xdr:colOff>126364</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232754"/>
          <a:ext cx="1269" cy="135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6481</xdr:rowOff>
    </xdr:from>
    <xdr:ext cx="534377"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200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35,597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59804</xdr:rowOff>
    </xdr:from>
    <xdr:to>
      <xdr:col>86</xdr:col>
      <xdr:colOff>25400</xdr:colOff>
      <xdr:row>71</xdr:row>
      <xdr:rowOff>59804</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232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37858</xdr:rowOff>
    </xdr:from>
    <xdr:to>
      <xdr:col>85</xdr:col>
      <xdr:colOff>127000</xdr:colOff>
      <xdr:row>79</xdr:row>
      <xdr:rowOff>38315</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5481300" y="13582408"/>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35538</xdr:rowOff>
    </xdr:from>
    <xdr:ext cx="469744"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2371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12661</xdr:rowOff>
    </xdr:from>
    <xdr:to>
      <xdr:col>85</xdr:col>
      <xdr:colOff>177800</xdr:colOff>
      <xdr:row>78</xdr:row>
      <xdr:rowOff>114261</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37858</xdr:rowOff>
    </xdr:from>
    <xdr:to>
      <xdr:col>81</xdr:col>
      <xdr:colOff>50800</xdr:colOff>
      <xdr:row>79</xdr:row>
      <xdr:rowOff>44450</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4592300" y="13582408"/>
          <a:ext cx="889000" cy="6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32513</xdr:rowOff>
    </xdr:from>
    <xdr:to>
      <xdr:col>81</xdr:col>
      <xdr:colOff>101600</xdr:colOff>
      <xdr:row>78</xdr:row>
      <xdr:rowOff>134113</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150640</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18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143281</xdr:rowOff>
    </xdr:from>
    <xdr:to>
      <xdr:col>76</xdr:col>
      <xdr:colOff>114300</xdr:colOff>
      <xdr:row>79</xdr:row>
      <xdr:rowOff>44450</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3703300" y="13516381"/>
          <a:ext cx="889000" cy="72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9880</xdr:rowOff>
    </xdr:from>
    <xdr:to>
      <xdr:col>76</xdr:col>
      <xdr:colOff>165100</xdr:colOff>
      <xdr:row>78</xdr:row>
      <xdr:rowOff>111480</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128007</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15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134938</xdr:rowOff>
    </xdr:from>
    <xdr:to>
      <xdr:col>71</xdr:col>
      <xdr:colOff>177800</xdr:colOff>
      <xdr:row>78</xdr:row>
      <xdr:rowOff>143281</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3508038"/>
          <a:ext cx="889000" cy="8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90767</xdr:rowOff>
    </xdr:from>
    <xdr:to>
      <xdr:col>72</xdr:col>
      <xdr:colOff>38100</xdr:colOff>
      <xdr:row>78</xdr:row>
      <xdr:rowOff>20917</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37444</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06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91987</xdr:rowOff>
    </xdr:from>
    <xdr:to>
      <xdr:col>67</xdr:col>
      <xdr:colOff>101600</xdr:colOff>
      <xdr:row>78</xdr:row>
      <xdr:rowOff>22137</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29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38664</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06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158965</xdr:rowOff>
    </xdr:from>
    <xdr:to>
      <xdr:col>85</xdr:col>
      <xdr:colOff>177800</xdr:colOff>
      <xdr:row>79</xdr:row>
      <xdr:rowOff>89115</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53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73892</xdr:rowOff>
    </xdr:from>
    <xdr:ext cx="378565"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446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158508</xdr:rowOff>
    </xdr:from>
    <xdr:to>
      <xdr:col>81</xdr:col>
      <xdr:colOff>101600</xdr:colOff>
      <xdr:row>79</xdr:row>
      <xdr:rowOff>88658</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53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79785</xdr:rowOff>
    </xdr:from>
    <xdr:ext cx="378565"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92017" y="13624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92481</xdr:rowOff>
    </xdr:from>
    <xdr:to>
      <xdr:col>72</xdr:col>
      <xdr:colOff>38100</xdr:colOff>
      <xdr:row>79</xdr:row>
      <xdr:rowOff>22631</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46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13758</xdr:rowOff>
    </xdr:from>
    <xdr:ext cx="469744"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468428" y="13558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84138</xdr:rowOff>
    </xdr:from>
    <xdr:to>
      <xdr:col>67</xdr:col>
      <xdr:colOff>101600</xdr:colOff>
      <xdr:row>79</xdr:row>
      <xdr:rowOff>14288</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457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5415</xdr:rowOff>
    </xdr:from>
    <xdr:ext cx="469744"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579428" y="13549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a16="http://schemas.microsoft.com/office/drawing/2014/main" id="{00000000-0008-0000-0700-0000B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103048</xdr:rowOff>
    </xdr:from>
    <xdr:to>
      <xdr:col>85</xdr:col>
      <xdr:colOff>126364</xdr:colOff>
      <xdr:row>98</xdr:row>
      <xdr:rowOff>5245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6317595" y="15533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9072</xdr:rowOff>
    </xdr:from>
    <xdr:ext cx="534377" cy="259045"/>
    <xdr:sp macro="" textlink="">
      <xdr:nvSpPr>
        <xdr:cNvPr id="696" name="公債費最小値テキスト">
          <a:extLst>
            <a:ext uri="{FF2B5EF4-FFF2-40B4-BE49-F238E27FC236}">
              <a16:creationId xmlns:a16="http://schemas.microsoft.com/office/drawing/2014/main" id="{00000000-0008-0000-0700-0000B8020000}"/>
            </a:ext>
          </a:extLst>
        </xdr:cNvPr>
        <xdr:cNvSpPr txBox="1"/>
      </xdr:nvSpPr>
      <xdr:spPr>
        <a:xfrm>
          <a:off x="16370300" y="1681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5245</xdr:rowOff>
    </xdr:from>
    <xdr:to>
      <xdr:col>86</xdr:col>
      <xdr:colOff>25400</xdr:colOff>
      <xdr:row>98</xdr:row>
      <xdr:rowOff>5245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6807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49725</xdr:rowOff>
    </xdr:from>
    <xdr:ext cx="599010" cy="259045"/>
    <xdr:sp macro="" textlink="">
      <xdr:nvSpPr>
        <xdr:cNvPr id="698" name="公債費最大値テキスト">
          <a:extLst>
            <a:ext uri="{FF2B5EF4-FFF2-40B4-BE49-F238E27FC236}">
              <a16:creationId xmlns:a16="http://schemas.microsoft.com/office/drawing/2014/main" id="{00000000-0008-0000-0700-0000BA020000}"/>
            </a:ext>
          </a:extLst>
        </xdr:cNvPr>
        <xdr:cNvSpPr txBox="1"/>
      </xdr:nvSpPr>
      <xdr:spPr>
        <a:xfrm>
          <a:off x="16370300" y="153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103048</xdr:rowOff>
    </xdr:from>
    <xdr:to>
      <xdr:col>86</xdr:col>
      <xdr:colOff>25400</xdr:colOff>
      <xdr:row>90</xdr:row>
      <xdr:rowOff>103048</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5533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110922</xdr:rowOff>
    </xdr:from>
    <xdr:to>
      <xdr:col>85</xdr:col>
      <xdr:colOff>127000</xdr:colOff>
      <xdr:row>95</xdr:row>
      <xdr:rowOff>4902</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5481300" y="16227222"/>
          <a:ext cx="838200" cy="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101440</xdr:rowOff>
    </xdr:from>
    <xdr:ext cx="534377" cy="259045"/>
    <xdr:sp macro="" textlink="">
      <xdr:nvSpPr>
        <xdr:cNvPr id="701" name="公債費平均値テキスト">
          <a:extLst>
            <a:ext uri="{FF2B5EF4-FFF2-40B4-BE49-F238E27FC236}">
              <a16:creationId xmlns:a16="http://schemas.microsoft.com/office/drawing/2014/main" id="{00000000-0008-0000-0700-0000BD020000}"/>
            </a:ext>
          </a:extLst>
        </xdr:cNvPr>
        <xdr:cNvSpPr txBox="1"/>
      </xdr:nvSpPr>
      <xdr:spPr>
        <a:xfrm>
          <a:off x="16370300" y="162177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123013</xdr:rowOff>
    </xdr:from>
    <xdr:to>
      <xdr:col>85</xdr:col>
      <xdr:colOff>177800</xdr:colOff>
      <xdr:row>95</xdr:row>
      <xdr:rowOff>53163</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6268700" y="1623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4902</xdr:rowOff>
    </xdr:from>
    <xdr:to>
      <xdr:col>81</xdr:col>
      <xdr:colOff>50800</xdr:colOff>
      <xdr:row>95</xdr:row>
      <xdr:rowOff>19889</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4592300" y="16292652"/>
          <a:ext cx="889000" cy="14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137300</xdr:rowOff>
    </xdr:from>
    <xdr:to>
      <xdr:col>81</xdr:col>
      <xdr:colOff>101600</xdr:colOff>
      <xdr:row>95</xdr:row>
      <xdr:rowOff>67450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5430500" y="162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58577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34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61773</xdr:rowOff>
    </xdr:from>
    <xdr:to>
      <xdr:col>76</xdr:col>
      <xdr:colOff>114300</xdr:colOff>
      <xdr:row>95</xdr:row>
      <xdr:rowOff>19889</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3703300" y="16178073"/>
          <a:ext cx="889000" cy="129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143129</xdr:rowOff>
    </xdr:from>
    <xdr:to>
      <xdr:col>76</xdr:col>
      <xdr:colOff>165100</xdr:colOff>
      <xdr:row>95</xdr:row>
      <xdr:rowOff>73279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4541500" y="1625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64406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35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146253</xdr:rowOff>
    </xdr:from>
    <xdr:to>
      <xdr:col>71</xdr:col>
      <xdr:colOff>177800</xdr:colOff>
      <xdr:row>94</xdr:row>
      <xdr:rowOff>61773</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a:off x="12814300" y="16091103"/>
          <a:ext cx="889000" cy="86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154127</xdr:rowOff>
    </xdr:from>
    <xdr:to>
      <xdr:col>72</xdr:col>
      <xdr:colOff>38100</xdr:colOff>
      <xdr:row>95</xdr:row>
      <xdr:rowOff>84277</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3652500" y="162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75404</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36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25349</xdr:rowOff>
    </xdr:from>
    <xdr:to>
      <xdr:col>67</xdr:col>
      <xdr:colOff>101600</xdr:colOff>
      <xdr:row>95</xdr:row>
      <xdr:rowOff>126949</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2763500" y="1631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118076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405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60122</xdr:rowOff>
    </xdr:from>
    <xdr:to>
      <xdr:col>85</xdr:col>
      <xdr:colOff>177800</xdr:colOff>
      <xdr:row>94</xdr:row>
      <xdr:rowOff>161722</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6268700" y="16176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82999</xdr:rowOff>
    </xdr:from>
    <xdr:ext cx="534377" cy="259045"/>
    <xdr:sp macro="" textlink="">
      <xdr:nvSpPr>
        <xdr:cNvPr id="720" name="公債費該当値テキスト">
          <a:extLst>
            <a:ext uri="{FF2B5EF4-FFF2-40B4-BE49-F238E27FC236}">
              <a16:creationId xmlns:a16="http://schemas.microsoft.com/office/drawing/2014/main" id="{00000000-0008-0000-0700-0000D0020000}"/>
            </a:ext>
          </a:extLst>
        </xdr:cNvPr>
        <xdr:cNvSpPr txBox="1"/>
      </xdr:nvSpPr>
      <xdr:spPr>
        <a:xfrm>
          <a:off x="16370300" y="16027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125552</xdr:rowOff>
    </xdr:from>
    <xdr:to>
      <xdr:col>81</xdr:col>
      <xdr:colOff>101600</xdr:colOff>
      <xdr:row>95</xdr:row>
      <xdr:rowOff>55702</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5430500" y="16241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72229</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5214111" y="16017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140539</xdr:rowOff>
    </xdr:from>
    <xdr:to>
      <xdr:col>76</xdr:col>
      <xdr:colOff>165100</xdr:colOff>
      <xdr:row>95</xdr:row>
      <xdr:rowOff>70689</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4541500" y="16256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87216</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325111" y="1603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10973</xdr:rowOff>
    </xdr:from>
    <xdr:to>
      <xdr:col>72</xdr:col>
      <xdr:colOff>38100</xdr:colOff>
      <xdr:row>94</xdr:row>
      <xdr:rowOff>112573</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3652500" y="16127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129100</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436111" y="15902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95453</xdr:rowOff>
    </xdr:from>
    <xdr:to>
      <xdr:col>67</xdr:col>
      <xdr:colOff>101600</xdr:colOff>
      <xdr:row>94</xdr:row>
      <xdr:rowOff>25603</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2763500" y="1604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42130</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2547111" y="15815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65913</xdr:rowOff>
    </xdr:from>
    <xdr:to>
      <xdr:col>116</xdr:col>
      <xdr:colOff>62864</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380863"/>
          <a:ext cx="1269" cy="1350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70756</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7573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12590</xdr:rowOff>
    </xdr:from>
    <xdr:ext cx="534377"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515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65913</xdr:rowOff>
    </xdr:from>
    <xdr:to>
      <xdr:col>116</xdr:col>
      <xdr:colOff>152400</xdr:colOff>
      <xdr:row>31</xdr:row>
      <xdr:rowOff>65913</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380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159656</xdr:rowOff>
    </xdr:from>
    <xdr:ext cx="378565"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5033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136779</xdr:rowOff>
    </xdr:from>
    <xdr:to>
      <xdr:col>116</xdr:col>
      <xdr:colOff>114300</xdr:colOff>
      <xdr:row>39</xdr:row>
      <xdr:rowOff>66929</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65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153670</xdr:rowOff>
    </xdr:from>
    <xdr:to>
      <xdr:col>112</xdr:col>
      <xdr:colOff>38100</xdr:colOff>
      <xdr:row>39</xdr:row>
      <xdr:rowOff>83820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66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100347</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66333" y="64439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159512</xdr:rowOff>
    </xdr:from>
    <xdr:to>
      <xdr:col>107</xdr:col>
      <xdr:colOff>101600</xdr:colOff>
      <xdr:row>39</xdr:row>
      <xdr:rowOff>89662</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67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106189</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77333" y="64498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148590</xdr:rowOff>
    </xdr:from>
    <xdr:to>
      <xdr:col>102</xdr:col>
      <xdr:colOff>165100</xdr:colOff>
      <xdr:row>39</xdr:row>
      <xdr:rowOff>78740</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66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95267</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6017" y="6438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161544</xdr:rowOff>
    </xdr:from>
    <xdr:to>
      <xdr:col>98</xdr:col>
      <xdr:colOff>38100</xdr:colOff>
      <xdr:row>39</xdr:row>
      <xdr:rowOff>91694</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67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108221</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99333" y="64518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115206</xdr:rowOff>
    </xdr:from>
    <xdr:ext cx="249299"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6303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a:extLst>
            <a:ext uri="{FF2B5EF4-FFF2-40B4-BE49-F238E27FC236}">
              <a16:creationId xmlns:a16="http://schemas.microsoft.com/office/drawing/2014/main" id="{00000000-0008-0000-07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2" name="前年度繰上充用金最小値テキスト">
          <a:extLst>
            <a:ext uri="{FF2B5EF4-FFF2-40B4-BE49-F238E27FC236}">
              <a16:creationId xmlns:a16="http://schemas.microsoft.com/office/drawing/2014/main" id="{00000000-0008-0000-0700-00002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4" name="前年度繰上充用金最大値テキスト">
          <a:extLst>
            <a:ext uri="{FF2B5EF4-FFF2-40B4-BE49-F238E27FC236}">
              <a16:creationId xmlns:a16="http://schemas.microsoft.com/office/drawing/2014/main" id="{00000000-0008-0000-0700-00002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7" name="前年度繰上充用金平均値テキスト">
          <a:extLst>
            <a:ext uri="{FF2B5EF4-FFF2-40B4-BE49-F238E27FC236}">
              <a16:creationId xmlns:a16="http://schemas.microsoft.com/office/drawing/2014/main" id="{00000000-0008-0000-0700-00002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6" name="前年度繰上充用金該当値テキスト">
          <a:extLst>
            <a:ext uri="{FF2B5EF4-FFF2-40B4-BE49-F238E27FC236}">
              <a16:creationId xmlns:a16="http://schemas.microsoft.com/office/drawing/2014/main" id="{00000000-0008-0000-0700-00003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議会費、農林水産業費以外は、類似団体平均と同等か低い水準で推移している。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農林水産業費は農業用施設等の維持管理、改修費及森林環境譲与税関連事業の増加等に伴い、類似団体と比較し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10,314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円高く推移している。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議会費については、市議会活動の充実・強化のための機器等及び備品を導入したため臨時的に高く推移した。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については、類似団体と比較し、若干高く推移しているが、近年、集中的に行ったバスターミナル、防災行政無線等整備事業の地方債元利償還が始まり公債費が増加しているため、今後は長期的視点に立ち、発行額の抑制に努め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岐阜県山県市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財政調整基金は、令和</a:t>
          </a:r>
          <a:r>
            <a:rPr kumimoji="1" lang="en-US" altLang="ja-JP" sz="1400">
              <a:solidFill>
                <a:sysClr val="windowText" lastClr="000000"/>
              </a:solidFill>
              <a:latin typeface="ＭＳ ゴシック" pitchFamily="49" charset="-128"/>
              <a:ea typeface="ＭＳ ゴシック" pitchFamily="49" charset="-128"/>
            </a:rPr>
            <a:t>5</a:t>
          </a:r>
          <a:r>
            <a:rPr kumimoji="1" lang="ja-JP" altLang="en-US" sz="1400">
              <a:solidFill>
                <a:sysClr val="windowText" lastClr="000000"/>
              </a:solidFill>
              <a:latin typeface="ＭＳ ゴシック" pitchFamily="49" charset="-128"/>
              <a:ea typeface="ＭＳ ゴシック" pitchFamily="49" charset="-128"/>
            </a:rPr>
            <a:t>年度実質収支の</a:t>
          </a:r>
          <a:r>
            <a:rPr kumimoji="1" lang="en-US" altLang="ja-JP" sz="1400">
              <a:solidFill>
                <a:sysClr val="windowText" lastClr="000000"/>
              </a:solidFill>
              <a:latin typeface="ＭＳ ゴシック" pitchFamily="49" charset="-128"/>
              <a:ea typeface="ＭＳ ゴシック" pitchFamily="49" charset="-128"/>
            </a:rPr>
            <a:t>2</a:t>
          </a:r>
          <a:r>
            <a:rPr kumimoji="1" lang="ja-JP" altLang="en-US" sz="1400">
              <a:solidFill>
                <a:sysClr val="windowText" lastClr="000000"/>
              </a:solidFill>
              <a:latin typeface="ＭＳ ゴシック" pitchFamily="49" charset="-128"/>
              <a:ea typeface="ＭＳ ゴシック" pitchFamily="49" charset="-128"/>
            </a:rPr>
            <a:t>分の</a:t>
          </a:r>
          <a:r>
            <a:rPr kumimoji="1" lang="en-US" altLang="ja-JP" sz="1400">
              <a:solidFill>
                <a:sysClr val="windowText" lastClr="000000"/>
              </a:solidFill>
              <a:latin typeface="ＭＳ ゴシック" pitchFamily="49" charset="-128"/>
              <a:ea typeface="ＭＳ ゴシック" pitchFamily="49" charset="-128"/>
            </a:rPr>
            <a:t>1</a:t>
          </a:r>
          <a:r>
            <a:rPr kumimoji="1" lang="ja-JP" altLang="en-US" sz="1400">
              <a:solidFill>
                <a:sysClr val="windowText" lastClr="000000"/>
              </a:solidFill>
              <a:latin typeface="ＭＳ ゴシック" pitchFamily="49" charset="-128"/>
              <a:ea typeface="ＭＳ ゴシック" pitchFamily="49" charset="-128"/>
            </a:rPr>
            <a:t>を下らない額として</a:t>
          </a:r>
          <a:r>
            <a:rPr kumimoji="1" lang="en-US" altLang="ja-JP" sz="1400">
              <a:solidFill>
                <a:sysClr val="windowText" lastClr="000000"/>
              </a:solidFill>
              <a:latin typeface="ＭＳ ゴシック" pitchFamily="49" charset="-128"/>
              <a:ea typeface="ＭＳ ゴシック" pitchFamily="49" charset="-128"/>
            </a:rPr>
            <a:t>151</a:t>
          </a:r>
          <a:r>
            <a:rPr kumimoji="1" lang="ja-JP" altLang="en-US" sz="1400">
              <a:solidFill>
                <a:sysClr val="windowText" lastClr="000000"/>
              </a:solidFill>
              <a:latin typeface="ＭＳ ゴシック" pitchFamily="49" charset="-128"/>
              <a:ea typeface="ＭＳ ゴシック" pitchFamily="49" charset="-128"/>
            </a:rPr>
            <a:t>百万円を積み戻し、財源不足を補うための取崩しを行わなかったため、標準財政規模に占める割合は</a:t>
          </a:r>
          <a:r>
            <a:rPr kumimoji="1" lang="en-US" altLang="ja-JP" sz="1400">
              <a:solidFill>
                <a:sysClr val="windowText" lastClr="000000"/>
              </a:solidFill>
              <a:latin typeface="ＭＳ ゴシック" pitchFamily="49" charset="-128"/>
              <a:ea typeface="ＭＳ ゴシック" pitchFamily="49" charset="-128"/>
            </a:rPr>
            <a:t>4.21</a:t>
          </a:r>
          <a:r>
            <a:rPr kumimoji="1" lang="ja-JP" altLang="en-US" sz="1400">
              <a:solidFill>
                <a:sysClr val="windowText" lastClr="000000"/>
              </a:solidFill>
              <a:latin typeface="ＭＳ ゴシック" pitchFamily="49" charset="-128"/>
              <a:ea typeface="ＭＳ ゴシック" pitchFamily="49" charset="-128"/>
            </a:rPr>
            <a:t>ポイント増加した。実質収支額は、普通交付税等の減少で歳入全体で前年度より減少、扶助費等の増加で歳出全体で前年度より増加し、歳入の減少幅が大きいため、</a:t>
          </a:r>
          <a:r>
            <a:rPr kumimoji="1" lang="en-US" altLang="ja-JP" sz="1400">
              <a:solidFill>
                <a:sysClr val="windowText" lastClr="000000"/>
              </a:solidFill>
              <a:latin typeface="ＭＳ ゴシック" pitchFamily="49" charset="-128"/>
              <a:ea typeface="ＭＳ ゴシック" pitchFamily="49" charset="-128"/>
            </a:rPr>
            <a:t>4.2</a:t>
          </a:r>
          <a:r>
            <a:rPr kumimoji="1" lang="ja-JP" altLang="en-US" sz="1400">
              <a:solidFill>
                <a:sysClr val="windowText" lastClr="000000"/>
              </a:solidFill>
              <a:latin typeface="ＭＳ ゴシック" pitchFamily="49" charset="-128"/>
              <a:ea typeface="ＭＳ ゴシック" pitchFamily="49" charset="-128"/>
            </a:rPr>
            <a:t>ポイント減少し、実質単年度収支は赤字となった。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岐阜県山県市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一般会計及び特別会計ともに歳出抑制に努めており、令和５年度も一般会計及び特別会計（国民健康保険、後期高齢者医療、介護保険、簡易水道事業）は、いずれも黒字を達成し、連結実質赤字比率は生じていない。</a:t>
          </a:r>
        </a:p>
        <a:p>
          <a:r>
            <a:rPr kumimoji="1" lang="ja-JP" altLang="en-US" sz="1400">
              <a:solidFill>
                <a:sysClr val="windowText" lastClr="000000"/>
              </a:solidFill>
              <a:latin typeface="ＭＳ ゴシック" pitchFamily="49" charset="-128"/>
              <a:ea typeface="ＭＳ ゴシック" pitchFamily="49" charset="-128"/>
            </a:rPr>
            <a:t>ただし、一般会計からの繰出金、補助金等によって黒字を確保している特別会計等も多く、高齢化率上昇に伴う社会保障関係経費の増加や下水道事業会計の元利償還への負担等、各特別会計等への繰出金等増加の要因があることから、収入確保と適正な経費負担区分による財政運営、企業経営を行っていく必要がある。</a:t>
          </a:r>
        </a:p>
        <a:p>
          <a:r>
            <a:rPr kumimoji="1" lang="ja-JP" altLang="en-US" sz="1400">
              <a:solidFill>
                <a:sysClr val="windowText" lastClr="000000"/>
              </a:solidFill>
              <a:latin typeface="ＭＳ ゴシック" pitchFamily="49" charset="-128"/>
              <a:ea typeface="ＭＳ ゴシック" pitchFamily="49" charset="-128"/>
            </a:rPr>
            <a:t>今後も一般会計の収支安定及び公営企業の経営安定化を図り、一定の連結黒字額の確保・維持に努める。</a:t>
          </a:r>
        </a:p>
        <a:p>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x14ac:dyDescent="0.25">
      <c r="B2" s="182" t="s">
        <v>77</v>
      </c>
      <c r="C2" s="182"/>
      <c r="D2" s="183"/>
    </row>
    <row r="3" spans="1:119" ht="18.75" customHeight="1" thickBot="1" x14ac:dyDescent="0.25">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2">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14594765</v>
      </c>
      <c r="BO4" s="485"/>
      <c r="BP4" s="485"/>
      <c r="BQ4" s="485"/>
      <c r="BR4" s="485"/>
      <c r="BS4" s="485"/>
      <c r="BT4" s="485"/>
      <c r="BU4" s="486"/>
      <c r="BV4" s="484">
        <v>14742246</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3.5</v>
      </c>
      <c r="CU4" s="625"/>
      <c r="CV4" s="625"/>
      <c r="CW4" s="625"/>
      <c r="CX4" s="625"/>
      <c r="CY4" s="625"/>
      <c r="CZ4" s="625"/>
      <c r="DA4" s="626"/>
      <c r="DB4" s="624">
        <v>7.7</v>
      </c>
      <c r="DC4" s="625"/>
      <c r="DD4" s="625"/>
      <c r="DE4" s="625"/>
      <c r="DF4" s="625"/>
      <c r="DG4" s="625"/>
      <c r="DH4" s="625"/>
      <c r="DI4" s="626"/>
    </row>
    <row r="5" spans="1:119" ht="18.75" customHeight="1" x14ac:dyDescent="0.2">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14189028</v>
      </c>
      <c r="BO5" s="456"/>
      <c r="BP5" s="456"/>
      <c r="BQ5" s="456"/>
      <c r="BR5" s="456"/>
      <c r="BS5" s="456"/>
      <c r="BT5" s="456"/>
      <c r="BU5" s="457"/>
      <c r="BV5" s="455">
        <v>13978960</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92.2</v>
      </c>
      <c r="CU5" s="453"/>
      <c r="CV5" s="453"/>
      <c r="CW5" s="453"/>
      <c r="CX5" s="453"/>
      <c r="CY5" s="453"/>
      <c r="CZ5" s="453"/>
      <c r="DA5" s="454"/>
      <c r="DB5" s="452">
        <v>88.6</v>
      </c>
      <c r="DC5" s="453"/>
      <c r="DD5" s="453"/>
      <c r="DE5" s="453"/>
      <c r="DF5" s="453"/>
      <c r="DG5" s="453"/>
      <c r="DH5" s="453"/>
      <c r="DI5" s="454"/>
    </row>
    <row r="6" spans="1:119" ht="18.75" customHeight="1" x14ac:dyDescent="0.2">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405737</v>
      </c>
      <c r="BO6" s="456"/>
      <c r="BP6" s="456"/>
      <c r="BQ6" s="456"/>
      <c r="BR6" s="456"/>
      <c r="BS6" s="456"/>
      <c r="BT6" s="456"/>
      <c r="BU6" s="457"/>
      <c r="BV6" s="455">
        <v>763286</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92.7</v>
      </c>
      <c r="CU6" s="599"/>
      <c r="CV6" s="599"/>
      <c r="CW6" s="599"/>
      <c r="CX6" s="599"/>
      <c r="CY6" s="599"/>
      <c r="CZ6" s="599"/>
      <c r="DA6" s="600"/>
      <c r="DB6" s="598">
        <v>89.7</v>
      </c>
      <c r="DC6" s="599"/>
      <c r="DD6" s="599"/>
      <c r="DE6" s="599"/>
      <c r="DF6" s="599"/>
      <c r="DG6" s="599"/>
      <c r="DH6" s="599"/>
      <c r="DI6" s="600"/>
    </row>
    <row r="7" spans="1:119" ht="18.75" customHeight="1" x14ac:dyDescent="0.2">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104015</v>
      </c>
      <c r="BO7" s="456"/>
      <c r="BP7" s="456"/>
      <c r="BQ7" s="456"/>
      <c r="BR7" s="456"/>
      <c r="BS7" s="456"/>
      <c r="BT7" s="456"/>
      <c r="BU7" s="457"/>
      <c r="BV7" s="455">
        <v>98855</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8519523</v>
      </c>
      <c r="CU7" s="456"/>
      <c r="CV7" s="456"/>
      <c r="CW7" s="456"/>
      <c r="CX7" s="456"/>
      <c r="CY7" s="456"/>
      <c r="CZ7" s="456"/>
      <c r="DA7" s="457"/>
      <c r="DB7" s="455">
        <v>8592700</v>
      </c>
      <c r="DC7" s="456"/>
      <c r="DD7" s="456"/>
      <c r="DE7" s="456"/>
      <c r="DF7" s="456"/>
      <c r="DG7" s="456"/>
      <c r="DH7" s="456"/>
      <c r="DI7" s="457"/>
    </row>
    <row r="8" spans="1:119" ht="18.75" customHeight="1" thickBot="1" x14ac:dyDescent="0.25">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301722</v>
      </c>
      <c r="BO8" s="456"/>
      <c r="BP8" s="456"/>
      <c r="BQ8" s="456"/>
      <c r="BR8" s="456"/>
      <c r="BS8" s="456"/>
      <c r="BT8" s="456"/>
      <c r="BU8" s="457"/>
      <c r="BV8" s="455">
        <v>664431</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0.4</v>
      </c>
      <c r="CU8" s="559"/>
      <c r="CV8" s="559"/>
      <c r="CW8" s="559"/>
      <c r="CX8" s="559"/>
      <c r="CY8" s="559"/>
      <c r="CZ8" s="559"/>
      <c r="DA8" s="560"/>
      <c r="DB8" s="558">
        <v>0.4</v>
      </c>
      <c r="DC8" s="559"/>
      <c r="DD8" s="559"/>
      <c r="DE8" s="559"/>
      <c r="DF8" s="559"/>
      <c r="DG8" s="559"/>
      <c r="DH8" s="559"/>
      <c r="DI8" s="560"/>
    </row>
    <row r="9" spans="1:119" ht="18.75" customHeight="1" thickBot="1" x14ac:dyDescent="0.25">
      <c r="A9" s="181"/>
      <c r="B9" s="587" t="s">
        <v>106</v>
      </c>
      <c r="C9" s="588"/>
      <c r="D9" s="588"/>
      <c r="E9" s="588"/>
      <c r="F9" s="588"/>
      <c r="G9" s="588"/>
      <c r="H9" s="588"/>
      <c r="I9" s="588"/>
      <c r="J9" s="588"/>
      <c r="K9" s="506"/>
      <c r="L9" s="589" t="s">
        <v>107</v>
      </c>
      <c r="M9" s="590"/>
      <c r="N9" s="590"/>
      <c r="O9" s="590"/>
      <c r="P9" s="590"/>
      <c r="Q9" s="591"/>
      <c r="R9" s="592">
        <v>25280</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110</v>
      </c>
      <c r="AV9" s="514"/>
      <c r="AW9" s="514"/>
      <c r="AX9" s="514"/>
      <c r="AY9" s="469" t="s">
        <v>111</v>
      </c>
      <c r="AZ9" s="470"/>
      <c r="BA9" s="470"/>
      <c r="BB9" s="470"/>
      <c r="BC9" s="470"/>
      <c r="BD9" s="470"/>
      <c r="BE9" s="470"/>
      <c r="BF9" s="470"/>
      <c r="BG9" s="470"/>
      <c r="BH9" s="470"/>
      <c r="BI9" s="470"/>
      <c r="BJ9" s="470"/>
      <c r="BK9" s="470"/>
      <c r="BL9" s="470"/>
      <c r="BM9" s="471"/>
      <c r="BN9" s="455">
        <v>-362709</v>
      </c>
      <c r="BO9" s="456"/>
      <c r="BP9" s="456"/>
      <c r="BQ9" s="456"/>
      <c r="BR9" s="456"/>
      <c r="BS9" s="456"/>
      <c r="BT9" s="456"/>
      <c r="BU9" s="457"/>
      <c r="BV9" s="455">
        <v>-92381</v>
      </c>
      <c r="BW9" s="456"/>
      <c r="BX9" s="456"/>
      <c r="BY9" s="456"/>
      <c r="BZ9" s="456"/>
      <c r="CA9" s="456"/>
      <c r="CB9" s="456"/>
      <c r="CC9" s="457"/>
      <c r="CD9" s="495" t="s">
        <v>112</v>
      </c>
      <c r="CE9" s="415"/>
      <c r="CF9" s="415"/>
      <c r="CG9" s="415"/>
      <c r="CH9" s="415"/>
      <c r="CI9" s="415"/>
      <c r="CJ9" s="415"/>
      <c r="CK9" s="415"/>
      <c r="CL9" s="415"/>
      <c r="CM9" s="415"/>
      <c r="CN9" s="415"/>
      <c r="CO9" s="415"/>
      <c r="CP9" s="415"/>
      <c r="CQ9" s="415"/>
      <c r="CR9" s="415"/>
      <c r="CS9" s="496"/>
      <c r="CT9" s="452">
        <v>15.6</v>
      </c>
      <c r="CU9" s="453"/>
      <c r="CV9" s="453"/>
      <c r="CW9" s="453"/>
      <c r="CX9" s="453"/>
      <c r="CY9" s="453"/>
      <c r="CZ9" s="453"/>
      <c r="DA9" s="454"/>
      <c r="DB9" s="452">
        <v>14.5</v>
      </c>
      <c r="DC9" s="453"/>
      <c r="DD9" s="453"/>
      <c r="DE9" s="453"/>
      <c r="DF9" s="453"/>
      <c r="DG9" s="453"/>
      <c r="DH9" s="453"/>
      <c r="DI9" s="454"/>
    </row>
    <row r="10" spans="1:119" ht="18.75" customHeight="1" thickBot="1" x14ac:dyDescent="0.25">
      <c r="A10" s="181"/>
      <c r="B10" s="587"/>
      <c r="C10" s="588"/>
      <c r="D10" s="588"/>
      <c r="E10" s="588"/>
      <c r="F10" s="588"/>
      <c r="G10" s="588"/>
      <c r="H10" s="588"/>
      <c r="I10" s="588"/>
      <c r="J10" s="588"/>
      <c r="K10" s="506"/>
      <c r="L10" s="411" t="s">
        <v>113</v>
      </c>
      <c r="M10" s="412"/>
      <c r="N10" s="412"/>
      <c r="O10" s="412"/>
      <c r="P10" s="412"/>
      <c r="Q10" s="413"/>
      <c r="R10" s="408">
        <v>27114</v>
      </c>
      <c r="S10" s="409"/>
      <c r="T10" s="409"/>
      <c r="U10" s="409"/>
      <c r="V10" s="468"/>
      <c r="W10" s="596"/>
      <c r="X10" s="406"/>
      <c r="Y10" s="406"/>
      <c r="Z10" s="406"/>
      <c r="AA10" s="406"/>
      <c r="AB10" s="406"/>
      <c r="AC10" s="406"/>
      <c r="AD10" s="406"/>
      <c r="AE10" s="406"/>
      <c r="AF10" s="406"/>
      <c r="AG10" s="406"/>
      <c r="AH10" s="406"/>
      <c r="AI10" s="406"/>
      <c r="AJ10" s="406"/>
      <c r="AK10" s="406"/>
      <c r="AL10" s="597"/>
      <c r="AM10" s="512" t="s">
        <v>114</v>
      </c>
      <c r="AN10" s="412"/>
      <c r="AO10" s="412"/>
      <c r="AP10" s="412"/>
      <c r="AQ10" s="412"/>
      <c r="AR10" s="412"/>
      <c r="AS10" s="412"/>
      <c r="AT10" s="413"/>
      <c r="AU10" s="513" t="s">
        <v>110</v>
      </c>
      <c r="AV10" s="514"/>
      <c r="AW10" s="514"/>
      <c r="AX10" s="514"/>
      <c r="AY10" s="469" t="s">
        <v>115</v>
      </c>
      <c r="AZ10" s="470"/>
      <c r="BA10" s="470"/>
      <c r="BB10" s="470"/>
      <c r="BC10" s="470"/>
      <c r="BD10" s="470"/>
      <c r="BE10" s="470"/>
      <c r="BF10" s="470"/>
      <c r="BG10" s="470"/>
      <c r="BH10" s="470"/>
      <c r="BI10" s="470"/>
      <c r="BJ10" s="470"/>
      <c r="BK10" s="470"/>
      <c r="BL10" s="470"/>
      <c r="BM10" s="471"/>
      <c r="BN10" s="455">
        <v>1222</v>
      </c>
      <c r="BO10" s="456"/>
      <c r="BP10" s="456"/>
      <c r="BQ10" s="456"/>
      <c r="BR10" s="456"/>
      <c r="BS10" s="456"/>
      <c r="BT10" s="456"/>
      <c r="BU10" s="457"/>
      <c r="BV10" s="455">
        <v>616</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110</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2">
      <c r="A12" s="181"/>
      <c r="B12" s="561" t="s">
        <v>123</v>
      </c>
      <c r="C12" s="562"/>
      <c r="D12" s="562"/>
      <c r="E12" s="562"/>
      <c r="F12" s="562"/>
      <c r="G12" s="562"/>
      <c r="H12" s="562"/>
      <c r="I12" s="562"/>
      <c r="J12" s="562"/>
      <c r="K12" s="563"/>
      <c r="L12" s="570" t="s">
        <v>124</v>
      </c>
      <c r="M12" s="571"/>
      <c r="N12" s="571"/>
      <c r="O12" s="571"/>
      <c r="P12" s="571"/>
      <c r="Q12" s="572"/>
      <c r="R12" s="573">
        <v>25233</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0</v>
      </c>
      <c r="BO12" s="456"/>
      <c r="BP12" s="456"/>
      <c r="BQ12" s="456"/>
      <c r="BR12" s="456"/>
      <c r="BS12" s="456"/>
      <c r="BT12" s="456"/>
      <c r="BU12" s="457"/>
      <c r="BV12" s="455">
        <v>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2">
      <c r="A13" s="181"/>
      <c r="B13" s="564"/>
      <c r="C13" s="565"/>
      <c r="D13" s="565"/>
      <c r="E13" s="565"/>
      <c r="F13" s="565"/>
      <c r="G13" s="565"/>
      <c r="H13" s="565"/>
      <c r="I13" s="565"/>
      <c r="J13" s="565"/>
      <c r="K13" s="566"/>
      <c r="L13" s="190"/>
      <c r="M13" s="539" t="s">
        <v>130</v>
      </c>
      <c r="N13" s="540"/>
      <c r="O13" s="540"/>
      <c r="P13" s="540"/>
      <c r="Q13" s="541"/>
      <c r="R13" s="542">
        <v>24449</v>
      </c>
      <c r="S13" s="543"/>
      <c r="T13" s="543"/>
      <c r="U13" s="543"/>
      <c r="V13" s="544"/>
      <c r="W13" s="545" t="s">
        <v>131</v>
      </c>
      <c r="X13" s="441"/>
      <c r="Y13" s="441"/>
      <c r="Z13" s="441"/>
      <c r="AA13" s="441"/>
      <c r="AB13" s="442"/>
      <c r="AC13" s="408">
        <v>416</v>
      </c>
      <c r="AD13" s="409"/>
      <c r="AE13" s="409"/>
      <c r="AF13" s="409"/>
      <c r="AG13" s="410"/>
      <c r="AH13" s="408">
        <v>471</v>
      </c>
      <c r="AI13" s="409"/>
      <c r="AJ13" s="409"/>
      <c r="AK13" s="409"/>
      <c r="AL13" s="468"/>
      <c r="AM13" s="512" t="s">
        <v>132</v>
      </c>
      <c r="AN13" s="412"/>
      <c r="AO13" s="412"/>
      <c r="AP13" s="412"/>
      <c r="AQ13" s="412"/>
      <c r="AR13" s="412"/>
      <c r="AS13" s="412"/>
      <c r="AT13" s="413"/>
      <c r="AU13" s="513" t="s">
        <v>110</v>
      </c>
      <c r="AV13" s="514"/>
      <c r="AW13" s="514"/>
      <c r="AX13" s="514"/>
      <c r="AY13" s="469" t="s">
        <v>133</v>
      </c>
      <c r="AZ13" s="470"/>
      <c r="BA13" s="470"/>
      <c r="BB13" s="470"/>
      <c r="BC13" s="470"/>
      <c r="BD13" s="470"/>
      <c r="BE13" s="470"/>
      <c r="BF13" s="470"/>
      <c r="BG13" s="470"/>
      <c r="BH13" s="470"/>
      <c r="BI13" s="470"/>
      <c r="BJ13" s="470"/>
      <c r="BK13" s="470"/>
      <c r="BL13" s="470"/>
      <c r="BM13" s="471"/>
      <c r="BN13" s="455">
        <v>-361487</v>
      </c>
      <c r="BO13" s="456"/>
      <c r="BP13" s="456"/>
      <c r="BQ13" s="456"/>
      <c r="BR13" s="456"/>
      <c r="BS13" s="456"/>
      <c r="BT13" s="456"/>
      <c r="BU13" s="457"/>
      <c r="BV13" s="455">
        <v>-91765</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9.4</v>
      </c>
      <c r="CU13" s="453"/>
      <c r="CV13" s="453"/>
      <c r="CW13" s="453"/>
      <c r="CX13" s="453"/>
      <c r="CY13" s="453"/>
      <c r="CZ13" s="453"/>
      <c r="DA13" s="454"/>
      <c r="DB13" s="452">
        <v>9.1</v>
      </c>
      <c r="DC13" s="453"/>
      <c r="DD13" s="453"/>
      <c r="DE13" s="453"/>
      <c r="DF13" s="453"/>
      <c r="DG13" s="453"/>
      <c r="DH13" s="453"/>
      <c r="DI13" s="454"/>
    </row>
    <row r="14" spans="1:119" ht="18.75" customHeight="1" thickBot="1" x14ac:dyDescent="0.25">
      <c r="A14" s="181"/>
      <c r="B14" s="564"/>
      <c r="C14" s="565"/>
      <c r="D14" s="565"/>
      <c r="E14" s="565"/>
      <c r="F14" s="565"/>
      <c r="G14" s="565"/>
      <c r="H14" s="565"/>
      <c r="I14" s="565"/>
      <c r="J14" s="565"/>
      <c r="K14" s="566"/>
      <c r="L14" s="529" t="s">
        <v>135</v>
      </c>
      <c r="M14" s="582"/>
      <c r="N14" s="582"/>
      <c r="O14" s="582"/>
      <c r="P14" s="582"/>
      <c r="Q14" s="583"/>
      <c r="R14" s="542">
        <v>25545</v>
      </c>
      <c r="S14" s="543"/>
      <c r="T14" s="543"/>
      <c r="U14" s="543"/>
      <c r="V14" s="544"/>
      <c r="W14" s="546"/>
      <c r="X14" s="444"/>
      <c r="Y14" s="444"/>
      <c r="Z14" s="444"/>
      <c r="AA14" s="444"/>
      <c r="AB14" s="445"/>
      <c r="AC14" s="535">
        <v>3.3</v>
      </c>
      <c r="AD14" s="536"/>
      <c r="AE14" s="536"/>
      <c r="AF14" s="536"/>
      <c r="AG14" s="537"/>
      <c r="AH14" s="535">
        <v>3.4</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v>3.1</v>
      </c>
      <c r="CU14" s="553"/>
      <c r="CV14" s="553"/>
      <c r="CW14" s="553"/>
      <c r="CX14" s="553"/>
      <c r="CY14" s="553"/>
      <c r="CZ14" s="553"/>
      <c r="DA14" s="554"/>
      <c r="DB14" s="552">
        <v>12.4</v>
      </c>
      <c r="DC14" s="553"/>
      <c r="DD14" s="553"/>
      <c r="DE14" s="553"/>
      <c r="DF14" s="553"/>
      <c r="DG14" s="553"/>
      <c r="DH14" s="553"/>
      <c r="DI14" s="554"/>
    </row>
    <row r="15" spans="1:119" ht="18.75" customHeight="1" x14ac:dyDescent="0.2">
      <c r="A15" s="181"/>
      <c r="B15" s="564"/>
      <c r="C15" s="565"/>
      <c r="D15" s="565"/>
      <c r="E15" s="565"/>
      <c r="F15" s="565"/>
      <c r="G15" s="565"/>
      <c r="H15" s="565"/>
      <c r="I15" s="565"/>
      <c r="J15" s="565"/>
      <c r="K15" s="566"/>
      <c r="L15" s="190"/>
      <c r="M15" s="539" t="s">
        <v>130</v>
      </c>
      <c r="N15" s="540"/>
      <c r="O15" s="540"/>
      <c r="P15" s="540"/>
      <c r="Q15" s="541"/>
      <c r="R15" s="542">
        <v>24892</v>
      </c>
      <c r="S15" s="543"/>
      <c r="T15" s="543"/>
      <c r="U15" s="543"/>
      <c r="V15" s="544"/>
      <c r="W15" s="545" t="s">
        <v>137</v>
      </c>
      <c r="X15" s="441"/>
      <c r="Y15" s="441"/>
      <c r="Z15" s="441"/>
      <c r="AA15" s="441"/>
      <c r="AB15" s="442"/>
      <c r="AC15" s="408">
        <v>5073</v>
      </c>
      <c r="AD15" s="409"/>
      <c r="AE15" s="409"/>
      <c r="AF15" s="409"/>
      <c r="AG15" s="410"/>
      <c r="AH15" s="408">
        <v>5618</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3140765</v>
      </c>
      <c r="BO15" s="485"/>
      <c r="BP15" s="485"/>
      <c r="BQ15" s="485"/>
      <c r="BR15" s="485"/>
      <c r="BS15" s="485"/>
      <c r="BT15" s="485"/>
      <c r="BU15" s="486"/>
      <c r="BV15" s="484">
        <v>3122413</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39.700000000000003</v>
      </c>
      <c r="AD16" s="536"/>
      <c r="AE16" s="536"/>
      <c r="AF16" s="536"/>
      <c r="AG16" s="537"/>
      <c r="AH16" s="535">
        <v>41</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7687614</v>
      </c>
      <c r="BO16" s="456"/>
      <c r="BP16" s="456"/>
      <c r="BQ16" s="456"/>
      <c r="BR16" s="456"/>
      <c r="BS16" s="456"/>
      <c r="BT16" s="456"/>
      <c r="BU16" s="457"/>
      <c r="BV16" s="455">
        <v>7704369</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7291</v>
      </c>
      <c r="AD17" s="409"/>
      <c r="AE17" s="409"/>
      <c r="AF17" s="409"/>
      <c r="AG17" s="410"/>
      <c r="AH17" s="408">
        <v>7625</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3925067</v>
      </c>
      <c r="BO17" s="456"/>
      <c r="BP17" s="456"/>
      <c r="BQ17" s="456"/>
      <c r="BR17" s="456"/>
      <c r="BS17" s="456"/>
      <c r="BT17" s="456"/>
      <c r="BU17" s="457"/>
      <c r="BV17" s="455">
        <v>3900529</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81"/>
      <c r="B18" s="505" t="s">
        <v>147</v>
      </c>
      <c r="C18" s="506"/>
      <c r="D18" s="506"/>
      <c r="E18" s="507"/>
      <c r="F18" s="507"/>
      <c r="G18" s="507"/>
      <c r="H18" s="507"/>
      <c r="I18" s="507"/>
      <c r="J18" s="507"/>
      <c r="K18" s="507"/>
      <c r="L18" s="508">
        <v>221.98</v>
      </c>
      <c r="M18" s="508"/>
      <c r="N18" s="508"/>
      <c r="O18" s="508"/>
      <c r="P18" s="508"/>
      <c r="Q18" s="508"/>
      <c r="R18" s="509"/>
      <c r="S18" s="509"/>
      <c r="T18" s="509"/>
      <c r="U18" s="509"/>
      <c r="V18" s="510"/>
      <c r="W18" s="526"/>
      <c r="X18" s="527"/>
      <c r="Y18" s="527"/>
      <c r="Z18" s="527"/>
      <c r="AA18" s="527"/>
      <c r="AB18" s="551"/>
      <c r="AC18" s="425">
        <v>57.1</v>
      </c>
      <c r="AD18" s="426"/>
      <c r="AE18" s="426"/>
      <c r="AF18" s="426"/>
      <c r="AG18" s="511"/>
      <c r="AH18" s="425">
        <v>55.6</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7873285</v>
      </c>
      <c r="BO18" s="456"/>
      <c r="BP18" s="456"/>
      <c r="BQ18" s="456"/>
      <c r="BR18" s="456"/>
      <c r="BS18" s="456"/>
      <c r="BT18" s="456"/>
      <c r="BU18" s="457"/>
      <c r="BV18" s="455">
        <v>7614039</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81"/>
      <c r="B19" s="505" t="s">
        <v>149</v>
      </c>
      <c r="C19" s="506"/>
      <c r="D19" s="506"/>
      <c r="E19" s="507"/>
      <c r="F19" s="507"/>
      <c r="G19" s="507"/>
      <c r="H19" s="507"/>
      <c r="I19" s="507"/>
      <c r="J19" s="507"/>
      <c r="K19" s="507"/>
      <c r="L19" s="515">
        <v>114</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9906523</v>
      </c>
      <c r="BO19" s="456"/>
      <c r="BP19" s="456"/>
      <c r="BQ19" s="456"/>
      <c r="BR19" s="456"/>
      <c r="BS19" s="456"/>
      <c r="BT19" s="456"/>
      <c r="BU19" s="457"/>
      <c r="BV19" s="455">
        <v>10052484</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81"/>
      <c r="B20" s="505" t="s">
        <v>151</v>
      </c>
      <c r="C20" s="506"/>
      <c r="D20" s="506"/>
      <c r="E20" s="507"/>
      <c r="F20" s="507"/>
      <c r="G20" s="507"/>
      <c r="H20" s="507"/>
      <c r="I20" s="507"/>
      <c r="J20" s="507"/>
      <c r="K20" s="507"/>
      <c r="L20" s="515">
        <v>9511</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11810041</v>
      </c>
      <c r="BO22" s="485"/>
      <c r="BP22" s="485"/>
      <c r="BQ22" s="485"/>
      <c r="BR22" s="485"/>
      <c r="BS22" s="485"/>
      <c r="BT22" s="485"/>
      <c r="BU22" s="486"/>
      <c r="BV22" s="484">
        <v>12451855</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7540065</v>
      </c>
      <c r="BO23" s="456"/>
      <c r="BP23" s="456"/>
      <c r="BQ23" s="456"/>
      <c r="BR23" s="456"/>
      <c r="BS23" s="456"/>
      <c r="BT23" s="456"/>
      <c r="BU23" s="457"/>
      <c r="BV23" s="455">
        <v>7807212</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81"/>
      <c r="B24" s="434"/>
      <c r="C24" s="435"/>
      <c r="D24" s="436"/>
      <c r="E24" s="411" t="s">
        <v>161</v>
      </c>
      <c r="F24" s="412"/>
      <c r="G24" s="412"/>
      <c r="H24" s="412"/>
      <c r="I24" s="412"/>
      <c r="J24" s="412"/>
      <c r="K24" s="413"/>
      <c r="L24" s="408">
        <v>1</v>
      </c>
      <c r="M24" s="409"/>
      <c r="N24" s="409"/>
      <c r="O24" s="409"/>
      <c r="P24" s="410"/>
      <c r="Q24" s="408">
        <v>7380</v>
      </c>
      <c r="R24" s="409"/>
      <c r="S24" s="409"/>
      <c r="T24" s="409"/>
      <c r="U24" s="409"/>
      <c r="V24" s="410"/>
      <c r="W24" s="498"/>
      <c r="X24" s="435"/>
      <c r="Y24" s="436"/>
      <c r="Z24" s="411" t="s">
        <v>162</v>
      </c>
      <c r="AA24" s="412"/>
      <c r="AB24" s="412"/>
      <c r="AC24" s="412"/>
      <c r="AD24" s="412"/>
      <c r="AE24" s="412"/>
      <c r="AF24" s="412"/>
      <c r="AG24" s="413"/>
      <c r="AH24" s="408">
        <v>222</v>
      </c>
      <c r="AI24" s="409"/>
      <c r="AJ24" s="409"/>
      <c r="AK24" s="409"/>
      <c r="AL24" s="410"/>
      <c r="AM24" s="408">
        <v>677766</v>
      </c>
      <c r="AN24" s="409"/>
      <c r="AO24" s="409"/>
      <c r="AP24" s="409"/>
      <c r="AQ24" s="409"/>
      <c r="AR24" s="410"/>
      <c r="AS24" s="408">
        <v>3053</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6914464</v>
      </c>
      <c r="BO24" s="456"/>
      <c r="BP24" s="456"/>
      <c r="BQ24" s="456"/>
      <c r="BR24" s="456"/>
      <c r="BS24" s="456"/>
      <c r="BT24" s="456"/>
      <c r="BU24" s="457"/>
      <c r="BV24" s="455">
        <v>6984021</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81"/>
      <c r="B25" s="434"/>
      <c r="C25" s="435"/>
      <c r="D25" s="436"/>
      <c r="E25" s="411" t="s">
        <v>164</v>
      </c>
      <c r="F25" s="412"/>
      <c r="G25" s="412"/>
      <c r="H25" s="412"/>
      <c r="I25" s="412"/>
      <c r="J25" s="412"/>
      <c r="K25" s="413"/>
      <c r="L25" s="408">
        <v>1</v>
      </c>
      <c r="M25" s="409"/>
      <c r="N25" s="409"/>
      <c r="O25" s="409"/>
      <c r="P25" s="410"/>
      <c r="Q25" s="408">
        <v>6420</v>
      </c>
      <c r="R25" s="409"/>
      <c r="S25" s="409"/>
      <c r="T25" s="409"/>
      <c r="U25" s="409"/>
      <c r="V25" s="410"/>
      <c r="W25" s="498"/>
      <c r="X25" s="435"/>
      <c r="Y25" s="436"/>
      <c r="Z25" s="411" t="s">
        <v>165</v>
      </c>
      <c r="AA25" s="412"/>
      <c r="AB25" s="412"/>
      <c r="AC25" s="412"/>
      <c r="AD25" s="412"/>
      <c r="AE25" s="412"/>
      <c r="AF25" s="412"/>
      <c r="AG25" s="413"/>
      <c r="AH25" s="408" t="s">
        <v>122</v>
      </c>
      <c r="AI25" s="409"/>
      <c r="AJ25" s="409"/>
      <c r="AK25" s="409"/>
      <c r="AL25" s="410"/>
      <c r="AM25" s="408" t="s">
        <v>122</v>
      </c>
      <c r="AN25" s="409"/>
      <c r="AO25" s="409"/>
      <c r="AP25" s="409"/>
      <c r="AQ25" s="409"/>
      <c r="AR25" s="410"/>
      <c r="AS25" s="408" t="s">
        <v>122</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949819</v>
      </c>
      <c r="BO25" s="485"/>
      <c r="BP25" s="485"/>
      <c r="BQ25" s="485"/>
      <c r="BR25" s="485"/>
      <c r="BS25" s="485"/>
      <c r="BT25" s="485"/>
      <c r="BU25" s="486"/>
      <c r="BV25" s="484">
        <v>1225439</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81"/>
      <c r="B26" s="434"/>
      <c r="C26" s="435"/>
      <c r="D26" s="436"/>
      <c r="E26" s="411" t="s">
        <v>167</v>
      </c>
      <c r="F26" s="412"/>
      <c r="G26" s="412"/>
      <c r="H26" s="412"/>
      <c r="I26" s="412"/>
      <c r="J26" s="412"/>
      <c r="K26" s="413"/>
      <c r="L26" s="408">
        <v>1</v>
      </c>
      <c r="M26" s="409"/>
      <c r="N26" s="409"/>
      <c r="O26" s="409"/>
      <c r="P26" s="410"/>
      <c r="Q26" s="408">
        <v>5620</v>
      </c>
      <c r="R26" s="409"/>
      <c r="S26" s="409"/>
      <c r="T26" s="409"/>
      <c r="U26" s="409"/>
      <c r="V26" s="410"/>
      <c r="W26" s="498"/>
      <c r="X26" s="435"/>
      <c r="Y26" s="436"/>
      <c r="Z26" s="411" t="s">
        <v>168</v>
      </c>
      <c r="AA26" s="466"/>
      <c r="AB26" s="466"/>
      <c r="AC26" s="466"/>
      <c r="AD26" s="466"/>
      <c r="AE26" s="466"/>
      <c r="AF26" s="466"/>
      <c r="AG26" s="467"/>
      <c r="AH26" s="408">
        <v>7</v>
      </c>
      <c r="AI26" s="409"/>
      <c r="AJ26" s="409"/>
      <c r="AK26" s="409"/>
      <c r="AL26" s="410"/>
      <c r="AM26" s="408">
        <v>14791</v>
      </c>
      <c r="AN26" s="409"/>
      <c r="AO26" s="409"/>
      <c r="AP26" s="409"/>
      <c r="AQ26" s="409"/>
      <c r="AR26" s="410"/>
      <c r="AS26" s="408">
        <v>2113</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81"/>
      <c r="B27" s="434"/>
      <c r="C27" s="435"/>
      <c r="D27" s="436"/>
      <c r="E27" s="411" t="s">
        <v>170</v>
      </c>
      <c r="F27" s="412"/>
      <c r="G27" s="412"/>
      <c r="H27" s="412"/>
      <c r="I27" s="412"/>
      <c r="J27" s="412"/>
      <c r="K27" s="413"/>
      <c r="L27" s="408">
        <v>1</v>
      </c>
      <c r="M27" s="409"/>
      <c r="N27" s="409"/>
      <c r="O27" s="409"/>
      <c r="P27" s="410"/>
      <c r="Q27" s="408">
        <v>3530</v>
      </c>
      <c r="R27" s="409"/>
      <c r="S27" s="409"/>
      <c r="T27" s="409"/>
      <c r="U27" s="409"/>
      <c r="V27" s="410"/>
      <c r="W27" s="498"/>
      <c r="X27" s="435"/>
      <c r="Y27" s="436"/>
      <c r="Z27" s="411" t="s">
        <v>171</v>
      </c>
      <c r="AA27" s="412"/>
      <c r="AB27" s="412"/>
      <c r="AC27" s="412"/>
      <c r="AD27" s="412"/>
      <c r="AE27" s="412"/>
      <c r="AF27" s="412"/>
      <c r="AG27" s="413"/>
      <c r="AH27" s="408" t="s">
        <v>122</v>
      </c>
      <c r="AI27" s="409"/>
      <c r="AJ27" s="409"/>
      <c r="AK27" s="409"/>
      <c r="AL27" s="410"/>
      <c r="AM27" s="408" t="s">
        <v>122</v>
      </c>
      <c r="AN27" s="409"/>
      <c r="AO27" s="409"/>
      <c r="AP27" s="409"/>
      <c r="AQ27" s="409"/>
      <c r="AR27" s="410"/>
      <c r="AS27" s="408" t="s">
        <v>122</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t="s">
        <v>122</v>
      </c>
      <c r="BO27" s="490"/>
      <c r="BP27" s="490"/>
      <c r="BQ27" s="490"/>
      <c r="BR27" s="490"/>
      <c r="BS27" s="490"/>
      <c r="BT27" s="490"/>
      <c r="BU27" s="491"/>
      <c r="BV27" s="489" t="s">
        <v>122</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81"/>
      <c r="B28" s="434"/>
      <c r="C28" s="435"/>
      <c r="D28" s="436"/>
      <c r="E28" s="411" t="s">
        <v>173</v>
      </c>
      <c r="F28" s="412"/>
      <c r="G28" s="412"/>
      <c r="H28" s="412"/>
      <c r="I28" s="412"/>
      <c r="J28" s="412"/>
      <c r="K28" s="413"/>
      <c r="L28" s="408">
        <v>1</v>
      </c>
      <c r="M28" s="409"/>
      <c r="N28" s="409"/>
      <c r="O28" s="409"/>
      <c r="P28" s="410"/>
      <c r="Q28" s="408">
        <v>3150</v>
      </c>
      <c r="R28" s="409"/>
      <c r="S28" s="409"/>
      <c r="T28" s="409"/>
      <c r="U28" s="409"/>
      <c r="V28" s="410"/>
      <c r="W28" s="498"/>
      <c r="X28" s="435"/>
      <c r="Y28" s="436"/>
      <c r="Z28" s="411" t="s">
        <v>174</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3152993</v>
      </c>
      <c r="BO28" s="485"/>
      <c r="BP28" s="485"/>
      <c r="BQ28" s="485"/>
      <c r="BR28" s="485"/>
      <c r="BS28" s="485"/>
      <c r="BT28" s="485"/>
      <c r="BU28" s="486"/>
      <c r="BV28" s="484">
        <v>2818771</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81"/>
      <c r="B29" s="434"/>
      <c r="C29" s="435"/>
      <c r="D29" s="436"/>
      <c r="E29" s="411" t="s">
        <v>176</v>
      </c>
      <c r="F29" s="412"/>
      <c r="G29" s="412"/>
      <c r="H29" s="412"/>
      <c r="I29" s="412"/>
      <c r="J29" s="412"/>
      <c r="K29" s="413"/>
      <c r="L29" s="408">
        <v>11</v>
      </c>
      <c r="M29" s="409"/>
      <c r="N29" s="409"/>
      <c r="O29" s="409"/>
      <c r="P29" s="410"/>
      <c r="Q29" s="408">
        <v>2950</v>
      </c>
      <c r="R29" s="409"/>
      <c r="S29" s="409"/>
      <c r="T29" s="409"/>
      <c r="U29" s="409"/>
      <c r="V29" s="410"/>
      <c r="W29" s="499"/>
      <c r="X29" s="500"/>
      <c r="Y29" s="501"/>
      <c r="Z29" s="411" t="s">
        <v>177</v>
      </c>
      <c r="AA29" s="412"/>
      <c r="AB29" s="412"/>
      <c r="AC29" s="412"/>
      <c r="AD29" s="412"/>
      <c r="AE29" s="412"/>
      <c r="AF29" s="412"/>
      <c r="AG29" s="413"/>
      <c r="AH29" s="408">
        <v>222</v>
      </c>
      <c r="AI29" s="409"/>
      <c r="AJ29" s="409"/>
      <c r="AK29" s="409"/>
      <c r="AL29" s="410"/>
      <c r="AM29" s="408">
        <v>677766</v>
      </c>
      <c r="AN29" s="409"/>
      <c r="AO29" s="409"/>
      <c r="AP29" s="409"/>
      <c r="AQ29" s="409"/>
      <c r="AR29" s="410"/>
      <c r="AS29" s="408">
        <v>3053</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v>1264386</v>
      </c>
      <c r="BO29" s="456"/>
      <c r="BP29" s="456"/>
      <c r="BQ29" s="456"/>
      <c r="BR29" s="456"/>
      <c r="BS29" s="456"/>
      <c r="BT29" s="456"/>
      <c r="BU29" s="457"/>
      <c r="BV29" s="455">
        <v>1223116</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95.9</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3858947</v>
      </c>
      <c r="BO30" s="490"/>
      <c r="BP30" s="490"/>
      <c r="BQ30" s="490"/>
      <c r="BR30" s="490"/>
      <c r="BS30" s="490"/>
      <c r="BT30" s="490"/>
      <c r="BU30" s="491"/>
      <c r="BV30" s="489">
        <v>3798387</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2">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x14ac:dyDescent="0.2">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f>IF(AO34="","",MAX(C34:D43,U34:V43)+1)</f>
        <v>5</v>
      </c>
      <c r="AN34" s="403"/>
      <c r="AO34" s="404" t="str">
        <f>IF('各会計、関係団体の財政状況及び健全化判断比率'!B31="","",'各会計、関係団体の財政状況及び健全化判断比率'!B31)</f>
        <v>水道事業会計</v>
      </c>
      <c r="AP34" s="404"/>
      <c r="AQ34" s="404"/>
      <c r="AR34" s="404"/>
      <c r="AS34" s="404"/>
      <c r="AT34" s="404"/>
      <c r="AU34" s="404"/>
      <c r="AV34" s="404"/>
      <c r="AW34" s="404"/>
      <c r="AX34" s="404"/>
      <c r="AY34" s="404"/>
      <c r="AZ34" s="404"/>
      <c r="BA34" s="404"/>
      <c r="BB34" s="404"/>
      <c r="BC34" s="404"/>
      <c r="BD34" s="181"/>
      <c r="BE34" s="403">
        <f>IF(BG34="","",MAX(C34:D43,U34:V43,AM34:AN43)+1)</f>
        <v>7</v>
      </c>
      <c r="BF34" s="403"/>
      <c r="BG34" s="404" t="str">
        <f>IF('各会計、関係団体の財政状況及び健全化判断比率'!B33="","",'各会計、関係団体の財政状況及び健全化判断比率'!B33)</f>
        <v>簡易水道事業特別会計</v>
      </c>
      <c r="BH34" s="404"/>
      <c r="BI34" s="404"/>
      <c r="BJ34" s="404"/>
      <c r="BK34" s="404"/>
      <c r="BL34" s="404"/>
      <c r="BM34" s="404"/>
      <c r="BN34" s="404"/>
      <c r="BO34" s="404"/>
      <c r="BP34" s="404"/>
      <c r="BQ34" s="404"/>
      <c r="BR34" s="404"/>
      <c r="BS34" s="404"/>
      <c r="BT34" s="404"/>
      <c r="BU34" s="404"/>
      <c r="BV34" s="181"/>
      <c r="BW34" s="403">
        <f>IF(BY34="","",MAX(C34:D43,U34:V43,AM34:AN43,BE34:BF43)+1)</f>
        <v>8</v>
      </c>
      <c r="BX34" s="403"/>
      <c r="BY34" s="404" t="str">
        <f>IF('各会計、関係団体の財政状況及び健全化判断比率'!B68="","",'各会計、関係団体の財政状況及び健全化判断比率'!B68)</f>
        <v>岐阜県市町村会館組合</v>
      </c>
      <c r="BZ34" s="404"/>
      <c r="CA34" s="404"/>
      <c r="CB34" s="404"/>
      <c r="CC34" s="404"/>
      <c r="CD34" s="404"/>
      <c r="CE34" s="404"/>
      <c r="CF34" s="404"/>
      <c r="CG34" s="404"/>
      <c r="CH34" s="404"/>
      <c r="CI34" s="404"/>
      <c r="CJ34" s="404"/>
      <c r="CK34" s="404"/>
      <c r="CL34" s="404"/>
      <c r="CM34" s="404"/>
      <c r="CN34" s="181"/>
      <c r="CO34" s="403">
        <f>IF(CQ34="","",MAX(C34:D43,U34:V43,AM34:AN43,BE34:BF43,BW34:BX43)+1)</f>
        <v>14</v>
      </c>
      <c r="CP34" s="403"/>
      <c r="CQ34" s="404" t="str">
        <f>IF('各会計、関係団体の財政状況及び健全化判断比率'!BS7="","",'各会計、関係団体の財政状況及び健全化判断比率'!BS7)</f>
        <v>山県市土地開発公社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v>
      </c>
      <c r="DH34" s="401"/>
      <c r="DI34" s="208"/>
    </row>
    <row r="35" spans="1:113" ht="32.25" customHeight="1" x14ac:dyDescent="0.2">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介護保険特別会計</v>
      </c>
      <c r="X35" s="404"/>
      <c r="Y35" s="404"/>
      <c r="Z35" s="404"/>
      <c r="AA35" s="404"/>
      <c r="AB35" s="404"/>
      <c r="AC35" s="404"/>
      <c r="AD35" s="404"/>
      <c r="AE35" s="404"/>
      <c r="AF35" s="404"/>
      <c r="AG35" s="404"/>
      <c r="AH35" s="404"/>
      <c r="AI35" s="404"/>
      <c r="AJ35" s="404"/>
      <c r="AK35" s="404"/>
      <c r="AL35" s="181"/>
      <c r="AM35" s="403">
        <f t="shared" ref="AM35:AM43" si="0">IF(AO35="","",AM34+1)</f>
        <v>6</v>
      </c>
      <c r="AN35" s="403"/>
      <c r="AO35" s="404" t="str">
        <f>IF('各会計、関係団体の財政状況及び健全化判断比率'!B32="","",'各会計、関係団体の財政状況及び健全化判断比率'!B32)</f>
        <v>下水道事業会計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9</v>
      </c>
      <c r="BX35" s="403"/>
      <c r="BY35" s="404" t="str">
        <f>IF('各会計、関係団体の財政状況及び健全化判断比率'!B69="","",'各会計、関係団体の財政状況及び健全化判断比率'!B69)</f>
        <v>岐阜県市町村職員退職手当組合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2">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4</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10</v>
      </c>
      <c r="BX36" s="403"/>
      <c r="BY36" s="404" t="str">
        <f>IF('各会計、関係団体の財政状況及び健全化判断比率'!B70="","",'各会計、関係団体の財政状況及び健全化判断比率'!B70)</f>
        <v>岐北衛生施設利用組合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11</v>
      </c>
      <c r="BX37" s="403"/>
      <c r="BY37" s="404" t="str">
        <f>IF('各会計、関係団体の財政状況及び健全化判断比率'!B71="","",'各会計、関係団体の財政状況及び健全化判断比率'!B71)</f>
        <v>岐阜県地域児童発達支援センター組合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12</v>
      </c>
      <c r="BX38" s="403"/>
      <c r="BY38" s="404" t="str">
        <f>IF('各会計、関係団体の財政状況及び健全化判断比率'!B72="","",'各会計、関係団体の財政状況及び健全化判断比率'!B72)</f>
        <v>岐阜県後期高齢者医療広域連合（一般会計分）</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13</v>
      </c>
      <c r="BX39" s="403"/>
      <c r="BY39" s="404" t="str">
        <f>IF('各会計、関係団体の財政状況及び健全化判断比率'!B73="","",'各会計、関係団体の財政状況及び健全化判断比率'!B73)</f>
        <v>岐阜県後期高齢者医療広域連合（特別会計分）</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t="str">
        <f t="shared" si="2"/>
        <v/>
      </c>
      <c r="BX40" s="403"/>
      <c r="BY40" s="404" t="str">
        <f>IF('各会計、関係団体の財政状況及び健全化判断比率'!B74="","",'各会計、関係団体の財政状況及び健全化判断比率'!B74)</f>
        <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uD1JpzXaxFBkPfKMzYnGBUdH7ydeYEE18yh+kGeYGDoT6gTXCcjKA46Iw4W1HWitTgncKB/4jrlrZ+cqbdWyKg==" saltValue="4IEwr8EVmvIzlzpgXH33u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79"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election activeCell="A16" sqref="A1:A1048576"/>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87" t="s">
        <v>535</v>
      </c>
      <c r="D34" s="1187"/>
      <c r="E34" s="1188"/>
      <c r="F34" s="32">
        <v>8.7799999999999994</v>
      </c>
      <c r="G34" s="33">
        <v>8.8000000000000007</v>
      </c>
      <c r="H34" s="33">
        <v>8.17</v>
      </c>
      <c r="I34" s="33">
        <v>5.58</v>
      </c>
      <c r="J34" s="34">
        <v>3.8</v>
      </c>
      <c r="K34" s="22"/>
      <c r="L34" s="22"/>
      <c r="M34" s="22"/>
      <c r="N34" s="22"/>
      <c r="O34" s="22"/>
      <c r="P34" s="22"/>
    </row>
    <row r="35" spans="1:16" ht="39" customHeight="1" x14ac:dyDescent="0.2">
      <c r="A35" s="22"/>
      <c r="B35" s="35"/>
      <c r="C35" s="1181" t="s">
        <v>536</v>
      </c>
      <c r="D35" s="1182"/>
      <c r="E35" s="1183"/>
      <c r="F35" s="36">
        <v>2.59</v>
      </c>
      <c r="G35" s="37">
        <v>2.13</v>
      </c>
      <c r="H35" s="37">
        <v>8.5299999999999994</v>
      </c>
      <c r="I35" s="37">
        <v>7.73</v>
      </c>
      <c r="J35" s="38">
        <v>3.54</v>
      </c>
      <c r="K35" s="22"/>
      <c r="L35" s="22"/>
      <c r="M35" s="22"/>
      <c r="N35" s="22"/>
      <c r="O35" s="22"/>
      <c r="P35" s="22"/>
    </row>
    <row r="36" spans="1:16" ht="39" customHeight="1" x14ac:dyDescent="0.2">
      <c r="A36" s="22"/>
      <c r="B36" s="35"/>
      <c r="C36" s="1181" t="s">
        <v>537</v>
      </c>
      <c r="D36" s="1182"/>
      <c r="E36" s="1183"/>
      <c r="F36" s="36" t="s">
        <v>488</v>
      </c>
      <c r="G36" s="37" t="s">
        <v>488</v>
      </c>
      <c r="H36" s="37" t="s">
        <v>488</v>
      </c>
      <c r="I36" s="37" t="s">
        <v>488</v>
      </c>
      <c r="J36" s="38">
        <v>0.25</v>
      </c>
      <c r="K36" s="22"/>
      <c r="L36" s="22"/>
      <c r="M36" s="22"/>
      <c r="N36" s="22"/>
      <c r="O36" s="22"/>
      <c r="P36" s="22"/>
    </row>
    <row r="37" spans="1:16" ht="39" customHeight="1" x14ac:dyDescent="0.2">
      <c r="A37" s="22"/>
      <c r="B37" s="35"/>
      <c r="C37" s="1181" t="s">
        <v>538</v>
      </c>
      <c r="D37" s="1182"/>
      <c r="E37" s="1183"/>
      <c r="F37" s="36">
        <v>0.02</v>
      </c>
      <c r="G37" s="37">
        <v>0.02</v>
      </c>
      <c r="H37" s="37">
        <v>0.56999999999999995</v>
      </c>
      <c r="I37" s="37">
        <v>0.1</v>
      </c>
      <c r="J37" s="38">
        <v>0.2</v>
      </c>
      <c r="K37" s="22"/>
      <c r="L37" s="22"/>
      <c r="M37" s="22"/>
      <c r="N37" s="22"/>
      <c r="O37" s="22"/>
      <c r="P37" s="22"/>
    </row>
    <row r="38" spans="1:16" ht="39" customHeight="1" x14ac:dyDescent="0.2">
      <c r="A38" s="22"/>
      <c r="B38" s="35"/>
      <c r="C38" s="1181" t="s">
        <v>539</v>
      </c>
      <c r="D38" s="1182"/>
      <c r="E38" s="1183"/>
      <c r="F38" s="36">
        <v>0</v>
      </c>
      <c r="G38" s="37">
        <v>0.03</v>
      </c>
      <c r="H38" s="37">
        <v>0</v>
      </c>
      <c r="I38" s="37">
        <v>0</v>
      </c>
      <c r="J38" s="38">
        <v>0.04</v>
      </c>
      <c r="K38" s="22"/>
      <c r="L38" s="22"/>
      <c r="M38" s="22"/>
      <c r="N38" s="22"/>
      <c r="O38" s="22"/>
      <c r="P38" s="22"/>
    </row>
    <row r="39" spans="1:16" ht="39" customHeight="1" x14ac:dyDescent="0.2">
      <c r="A39" s="22"/>
      <c r="B39" s="35"/>
      <c r="C39" s="1181" t="s">
        <v>540</v>
      </c>
      <c r="D39" s="1182"/>
      <c r="E39" s="1183"/>
      <c r="F39" s="36">
        <v>0.06</v>
      </c>
      <c r="G39" s="37">
        <v>0.03</v>
      </c>
      <c r="H39" s="37">
        <v>0.13</v>
      </c>
      <c r="I39" s="37">
        <v>0.01</v>
      </c>
      <c r="J39" s="38">
        <v>0.01</v>
      </c>
      <c r="K39" s="22"/>
      <c r="L39" s="22"/>
      <c r="M39" s="22"/>
      <c r="N39" s="22"/>
      <c r="O39" s="22"/>
      <c r="P39" s="22"/>
    </row>
    <row r="40" spans="1:16" ht="39" customHeight="1" x14ac:dyDescent="0.2">
      <c r="A40" s="22"/>
      <c r="B40" s="35"/>
      <c r="C40" s="1181" t="s">
        <v>541</v>
      </c>
      <c r="D40" s="1182"/>
      <c r="E40" s="1183"/>
      <c r="F40" s="36">
        <v>0</v>
      </c>
      <c r="G40" s="37">
        <v>0.01</v>
      </c>
      <c r="H40" s="37">
        <v>0</v>
      </c>
      <c r="I40" s="37">
        <v>0.01</v>
      </c>
      <c r="J40" s="38">
        <v>0</v>
      </c>
      <c r="K40" s="22"/>
      <c r="L40" s="22"/>
      <c r="M40" s="22"/>
      <c r="N40" s="22"/>
      <c r="O40" s="22"/>
      <c r="P40" s="22"/>
    </row>
    <row r="41" spans="1:16" ht="39" customHeight="1" x14ac:dyDescent="0.2">
      <c r="A41" s="22"/>
      <c r="B41" s="35"/>
      <c r="C41" s="1181"/>
      <c r="D41" s="1182"/>
      <c r="E41" s="1183"/>
      <c r="F41" s="36"/>
      <c r="G41" s="37"/>
      <c r="H41" s="37"/>
      <c r="I41" s="37"/>
      <c r="J41" s="38"/>
      <c r="K41" s="22"/>
      <c r="L41" s="22"/>
      <c r="M41" s="22"/>
      <c r="N41" s="22"/>
      <c r="O41" s="22"/>
      <c r="P41" s="22"/>
    </row>
    <row r="42" spans="1:16" ht="39" customHeight="1" x14ac:dyDescent="0.2">
      <c r="A42" s="22"/>
      <c r="B42" s="39"/>
      <c r="C42" s="1181" t="s">
        <v>542</v>
      </c>
      <c r="D42" s="1182"/>
      <c r="E42" s="1183"/>
      <c r="F42" s="36" t="s">
        <v>488</v>
      </c>
      <c r="G42" s="37" t="s">
        <v>488</v>
      </c>
      <c r="H42" s="37" t="s">
        <v>488</v>
      </c>
      <c r="I42" s="37" t="s">
        <v>488</v>
      </c>
      <c r="J42" s="38" t="s">
        <v>488</v>
      </c>
      <c r="K42" s="22"/>
      <c r="L42" s="22"/>
      <c r="M42" s="22"/>
      <c r="N42" s="22"/>
      <c r="O42" s="22"/>
      <c r="P42" s="22"/>
    </row>
    <row r="43" spans="1:16" ht="39" customHeight="1" thickBot="1" x14ac:dyDescent="0.25">
      <c r="A43" s="22"/>
      <c r="B43" s="40"/>
      <c r="C43" s="1184" t="s">
        <v>543</v>
      </c>
      <c r="D43" s="1185"/>
      <c r="E43" s="1186"/>
      <c r="F43" s="41">
        <v>0</v>
      </c>
      <c r="G43" s="42">
        <v>0</v>
      </c>
      <c r="H43" s="42">
        <v>0</v>
      </c>
      <c r="I43" s="42">
        <v>1.79</v>
      </c>
      <c r="J43" s="43" t="s">
        <v>488</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s2M9bgIGLw8UTTW8xzVjMWGtzu+LRV3DCvPlLfUUMYWuIPODM7UeqZZd4nRVogGfkvefnW1DUYqub3wwKH5JLg==" saltValue="oMGAwk0ZXnNDmnOrUXHLE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election sqref="A1:A1048576"/>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2">
      <c r="A45" s="48"/>
      <c r="B45" s="1212" t="s">
        <v>9</v>
      </c>
      <c r="C45" s="1213"/>
      <c r="D45" s="58"/>
      <c r="E45" s="1218" t="s">
        <v>10</v>
      </c>
      <c r="F45" s="1218"/>
      <c r="G45" s="1218"/>
      <c r="H45" s="1218"/>
      <c r="I45" s="1218"/>
      <c r="J45" s="1219"/>
      <c r="K45" s="59">
        <v>1968</v>
      </c>
      <c r="L45" s="60">
        <v>1752</v>
      </c>
      <c r="M45" s="60">
        <v>1453</v>
      </c>
      <c r="N45" s="60">
        <v>1459</v>
      </c>
      <c r="O45" s="61">
        <v>1571</v>
      </c>
      <c r="P45" s="48"/>
      <c r="Q45" s="48"/>
      <c r="R45" s="48"/>
      <c r="S45" s="48"/>
      <c r="T45" s="48"/>
      <c r="U45" s="48"/>
    </row>
    <row r="46" spans="1:21" ht="30.75" customHeight="1" x14ac:dyDescent="0.2">
      <c r="A46" s="48"/>
      <c r="B46" s="1214"/>
      <c r="C46" s="1215"/>
      <c r="D46" s="62"/>
      <c r="E46" s="1191" t="s">
        <v>11</v>
      </c>
      <c r="F46" s="1191"/>
      <c r="G46" s="1191"/>
      <c r="H46" s="1191"/>
      <c r="I46" s="1191"/>
      <c r="J46" s="1192"/>
      <c r="K46" s="63" t="s">
        <v>488</v>
      </c>
      <c r="L46" s="64" t="s">
        <v>488</v>
      </c>
      <c r="M46" s="64" t="s">
        <v>488</v>
      </c>
      <c r="N46" s="64" t="s">
        <v>488</v>
      </c>
      <c r="O46" s="65" t="s">
        <v>488</v>
      </c>
      <c r="P46" s="48"/>
      <c r="Q46" s="48"/>
      <c r="R46" s="48"/>
      <c r="S46" s="48"/>
      <c r="T46" s="48"/>
      <c r="U46" s="48"/>
    </row>
    <row r="47" spans="1:21" ht="30.75" customHeight="1" x14ac:dyDescent="0.2">
      <c r="A47" s="48"/>
      <c r="B47" s="1214"/>
      <c r="C47" s="1215"/>
      <c r="D47" s="62"/>
      <c r="E47" s="1191" t="s">
        <v>12</v>
      </c>
      <c r="F47" s="1191"/>
      <c r="G47" s="1191"/>
      <c r="H47" s="1191"/>
      <c r="I47" s="1191"/>
      <c r="J47" s="1192"/>
      <c r="K47" s="63" t="s">
        <v>488</v>
      </c>
      <c r="L47" s="64" t="s">
        <v>488</v>
      </c>
      <c r="M47" s="64" t="s">
        <v>488</v>
      </c>
      <c r="N47" s="64" t="s">
        <v>488</v>
      </c>
      <c r="O47" s="65" t="s">
        <v>488</v>
      </c>
      <c r="P47" s="48"/>
      <c r="Q47" s="48"/>
      <c r="R47" s="48"/>
      <c r="S47" s="48"/>
      <c r="T47" s="48"/>
      <c r="U47" s="48"/>
    </row>
    <row r="48" spans="1:21" ht="30.75" customHeight="1" x14ac:dyDescent="0.2">
      <c r="A48" s="48"/>
      <c r="B48" s="1214"/>
      <c r="C48" s="1215"/>
      <c r="D48" s="62"/>
      <c r="E48" s="1191" t="s">
        <v>13</v>
      </c>
      <c r="F48" s="1191"/>
      <c r="G48" s="1191"/>
      <c r="H48" s="1191"/>
      <c r="I48" s="1191"/>
      <c r="J48" s="1192"/>
      <c r="K48" s="63">
        <v>603</v>
      </c>
      <c r="L48" s="64">
        <v>608</v>
      </c>
      <c r="M48" s="64">
        <v>637</v>
      </c>
      <c r="N48" s="64">
        <v>633</v>
      </c>
      <c r="O48" s="65">
        <v>609</v>
      </c>
      <c r="P48" s="48"/>
      <c r="Q48" s="48"/>
      <c r="R48" s="48"/>
      <c r="S48" s="48"/>
      <c r="T48" s="48"/>
      <c r="U48" s="48"/>
    </row>
    <row r="49" spans="1:21" ht="30.75" customHeight="1" x14ac:dyDescent="0.2">
      <c r="A49" s="48"/>
      <c r="B49" s="1214"/>
      <c r="C49" s="1215"/>
      <c r="D49" s="62"/>
      <c r="E49" s="1191" t="s">
        <v>14</v>
      </c>
      <c r="F49" s="1191"/>
      <c r="G49" s="1191"/>
      <c r="H49" s="1191"/>
      <c r="I49" s="1191"/>
      <c r="J49" s="1192"/>
      <c r="K49" s="63" t="s">
        <v>488</v>
      </c>
      <c r="L49" s="64" t="s">
        <v>488</v>
      </c>
      <c r="M49" s="64" t="s">
        <v>488</v>
      </c>
      <c r="N49" s="64" t="s">
        <v>488</v>
      </c>
      <c r="O49" s="65" t="s">
        <v>488</v>
      </c>
      <c r="P49" s="48"/>
      <c r="Q49" s="48"/>
      <c r="R49" s="48"/>
      <c r="S49" s="48"/>
      <c r="T49" s="48"/>
      <c r="U49" s="48"/>
    </row>
    <row r="50" spans="1:21" ht="30.75" customHeight="1" x14ac:dyDescent="0.2">
      <c r="A50" s="48"/>
      <c r="B50" s="1214"/>
      <c r="C50" s="1215"/>
      <c r="D50" s="62"/>
      <c r="E50" s="1191" t="s">
        <v>15</v>
      </c>
      <c r="F50" s="1191"/>
      <c r="G50" s="1191"/>
      <c r="H50" s="1191"/>
      <c r="I50" s="1191"/>
      <c r="J50" s="1192"/>
      <c r="K50" s="63" t="s">
        <v>488</v>
      </c>
      <c r="L50" s="64" t="s">
        <v>488</v>
      </c>
      <c r="M50" s="64" t="s">
        <v>488</v>
      </c>
      <c r="N50" s="64" t="s">
        <v>488</v>
      </c>
      <c r="O50" s="65" t="s">
        <v>488</v>
      </c>
      <c r="P50" s="48"/>
      <c r="Q50" s="48"/>
      <c r="R50" s="48"/>
      <c r="S50" s="48"/>
      <c r="T50" s="48"/>
      <c r="U50" s="48"/>
    </row>
    <row r="51" spans="1:21" ht="30.75" customHeight="1" x14ac:dyDescent="0.2">
      <c r="A51" s="48"/>
      <c r="B51" s="1216"/>
      <c r="C51" s="1217"/>
      <c r="D51" s="66"/>
      <c r="E51" s="1191" t="s">
        <v>16</v>
      </c>
      <c r="F51" s="1191"/>
      <c r="G51" s="1191"/>
      <c r="H51" s="1191"/>
      <c r="I51" s="1191"/>
      <c r="J51" s="1192"/>
      <c r="K51" s="63" t="s">
        <v>488</v>
      </c>
      <c r="L51" s="64" t="s">
        <v>488</v>
      </c>
      <c r="M51" s="64" t="s">
        <v>488</v>
      </c>
      <c r="N51" s="64" t="s">
        <v>488</v>
      </c>
      <c r="O51" s="65" t="s">
        <v>488</v>
      </c>
      <c r="P51" s="48"/>
      <c r="Q51" s="48"/>
      <c r="R51" s="48"/>
      <c r="S51" s="48"/>
      <c r="T51" s="48"/>
      <c r="U51" s="48"/>
    </row>
    <row r="52" spans="1:21" ht="30.75" customHeight="1" x14ac:dyDescent="0.2">
      <c r="A52" s="48"/>
      <c r="B52" s="1189" t="s">
        <v>17</v>
      </c>
      <c r="C52" s="1190"/>
      <c r="D52" s="66"/>
      <c r="E52" s="1191" t="s">
        <v>18</v>
      </c>
      <c r="F52" s="1191"/>
      <c r="G52" s="1191"/>
      <c r="H52" s="1191"/>
      <c r="I52" s="1191"/>
      <c r="J52" s="1192"/>
      <c r="K52" s="63">
        <v>1826</v>
      </c>
      <c r="L52" s="64">
        <v>1665</v>
      </c>
      <c r="M52" s="64">
        <v>1463</v>
      </c>
      <c r="N52" s="64">
        <v>1431</v>
      </c>
      <c r="O52" s="65">
        <v>1415</v>
      </c>
      <c r="P52" s="48"/>
      <c r="Q52" s="48"/>
      <c r="R52" s="48"/>
      <c r="S52" s="48"/>
      <c r="T52" s="48"/>
      <c r="U52" s="48"/>
    </row>
    <row r="53" spans="1:21" ht="30.75" customHeight="1" thickBot="1" x14ac:dyDescent="0.25">
      <c r="A53" s="48"/>
      <c r="B53" s="1193" t="s">
        <v>19</v>
      </c>
      <c r="C53" s="1194"/>
      <c r="D53" s="67"/>
      <c r="E53" s="1195" t="s">
        <v>20</v>
      </c>
      <c r="F53" s="1195"/>
      <c r="G53" s="1195"/>
      <c r="H53" s="1195"/>
      <c r="I53" s="1195"/>
      <c r="J53" s="1196"/>
      <c r="K53" s="68">
        <v>745</v>
      </c>
      <c r="L53" s="69">
        <v>695</v>
      </c>
      <c r="M53" s="69">
        <v>627</v>
      </c>
      <c r="N53" s="69">
        <v>661</v>
      </c>
      <c r="O53" s="70">
        <v>765</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2">
      <c r="B58" s="1197" t="s">
        <v>24</v>
      </c>
      <c r="C58" s="1198"/>
      <c r="D58" s="1203" t="s">
        <v>25</v>
      </c>
      <c r="E58" s="1204"/>
      <c r="F58" s="1204"/>
      <c r="G58" s="1204"/>
      <c r="H58" s="1204"/>
      <c r="I58" s="1204"/>
      <c r="J58" s="1205"/>
      <c r="K58" s="83" t="s">
        <v>572</v>
      </c>
      <c r="L58" s="84" t="s">
        <v>572</v>
      </c>
      <c r="M58" s="84" t="s">
        <v>572</v>
      </c>
      <c r="N58" s="84" t="s">
        <v>572</v>
      </c>
      <c r="O58" s="85" t="s">
        <v>572</v>
      </c>
    </row>
    <row r="59" spans="1:21" ht="31.5" customHeight="1" x14ac:dyDescent="0.2">
      <c r="B59" s="1199"/>
      <c r="C59" s="1200"/>
      <c r="D59" s="1206" t="s">
        <v>26</v>
      </c>
      <c r="E59" s="1207"/>
      <c r="F59" s="1207"/>
      <c r="G59" s="1207"/>
      <c r="H59" s="1207"/>
      <c r="I59" s="1207"/>
      <c r="J59" s="1208"/>
      <c r="K59" s="86" t="s">
        <v>572</v>
      </c>
      <c r="L59" s="87" t="s">
        <v>572</v>
      </c>
      <c r="M59" s="87" t="s">
        <v>572</v>
      </c>
      <c r="N59" s="87" t="s">
        <v>573</v>
      </c>
      <c r="O59" s="88" t="s">
        <v>572</v>
      </c>
    </row>
    <row r="60" spans="1:21" ht="31.5" customHeight="1" thickBot="1" x14ac:dyDescent="0.25">
      <c r="B60" s="1201"/>
      <c r="C60" s="1202"/>
      <c r="D60" s="1209" t="s">
        <v>27</v>
      </c>
      <c r="E60" s="1210"/>
      <c r="F60" s="1210"/>
      <c r="G60" s="1210"/>
      <c r="H60" s="1210"/>
      <c r="I60" s="1210"/>
      <c r="J60" s="1211"/>
      <c r="K60" s="89" t="s">
        <v>573</v>
      </c>
      <c r="L60" s="90" t="s">
        <v>574</v>
      </c>
      <c r="M60" s="90" t="s">
        <v>572</v>
      </c>
      <c r="N60" s="90" t="s">
        <v>572</v>
      </c>
      <c r="O60" s="91" t="s">
        <v>572</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42iOnW6JEZ34m9Fev+MfvejQO7OllQPaOKDCA+2Sw2k5NjVnKPj5Aokelcm8l/HI58c83dMUpPxVe4/IVNIdWg==" saltValue="TO/Gy6uBw0pSARZr+/m9T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election activeCell="A37" sqref="A1:A1048576"/>
    </sheetView>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526</v>
      </c>
      <c r="J40" s="103" t="s">
        <v>527</v>
      </c>
      <c r="K40" s="103" t="s">
        <v>528</v>
      </c>
      <c r="L40" s="103" t="s">
        <v>529</v>
      </c>
      <c r="M40" s="104" t="s">
        <v>530</v>
      </c>
    </row>
    <row r="41" spans="2:13" ht="27.75" customHeight="1" x14ac:dyDescent="0.2">
      <c r="B41" s="1232" t="s">
        <v>30</v>
      </c>
      <c r="C41" s="1233"/>
      <c r="D41" s="105"/>
      <c r="E41" s="1234" t="s">
        <v>31</v>
      </c>
      <c r="F41" s="1234"/>
      <c r="G41" s="1234"/>
      <c r="H41" s="1235"/>
      <c r="I41" s="355">
        <v>12848</v>
      </c>
      <c r="J41" s="356">
        <v>12845</v>
      </c>
      <c r="K41" s="356">
        <v>13101</v>
      </c>
      <c r="L41" s="356">
        <v>12452</v>
      </c>
      <c r="M41" s="357">
        <v>11810</v>
      </c>
    </row>
    <row r="42" spans="2:13" ht="27.75" customHeight="1" x14ac:dyDescent="0.2">
      <c r="B42" s="1222"/>
      <c r="C42" s="1223"/>
      <c r="D42" s="106"/>
      <c r="E42" s="1226" t="s">
        <v>32</v>
      </c>
      <c r="F42" s="1226"/>
      <c r="G42" s="1226"/>
      <c r="H42" s="1227"/>
      <c r="I42" s="358" t="s">
        <v>488</v>
      </c>
      <c r="J42" s="359" t="s">
        <v>488</v>
      </c>
      <c r="K42" s="359" t="s">
        <v>488</v>
      </c>
      <c r="L42" s="359" t="s">
        <v>488</v>
      </c>
      <c r="M42" s="360" t="s">
        <v>488</v>
      </c>
    </row>
    <row r="43" spans="2:13" ht="27.75" customHeight="1" x14ac:dyDescent="0.2">
      <c r="B43" s="1222"/>
      <c r="C43" s="1223"/>
      <c r="D43" s="106"/>
      <c r="E43" s="1226" t="s">
        <v>33</v>
      </c>
      <c r="F43" s="1226"/>
      <c r="G43" s="1226"/>
      <c r="H43" s="1227"/>
      <c r="I43" s="358">
        <v>8113</v>
      </c>
      <c r="J43" s="359">
        <v>7460</v>
      </c>
      <c r="K43" s="359">
        <v>7215</v>
      </c>
      <c r="L43" s="359">
        <v>6673</v>
      </c>
      <c r="M43" s="360">
        <v>6122</v>
      </c>
    </row>
    <row r="44" spans="2:13" ht="27.75" customHeight="1" x14ac:dyDescent="0.2">
      <c r="B44" s="1222"/>
      <c r="C44" s="1223"/>
      <c r="D44" s="106"/>
      <c r="E44" s="1226" t="s">
        <v>34</v>
      </c>
      <c r="F44" s="1226"/>
      <c r="G44" s="1226"/>
      <c r="H44" s="1227"/>
      <c r="I44" s="358" t="s">
        <v>488</v>
      </c>
      <c r="J44" s="359">
        <v>0</v>
      </c>
      <c r="K44" s="359">
        <v>3</v>
      </c>
      <c r="L44" s="359">
        <v>4</v>
      </c>
      <c r="M44" s="360">
        <v>2</v>
      </c>
    </row>
    <row r="45" spans="2:13" ht="27.75" customHeight="1" x14ac:dyDescent="0.2">
      <c r="B45" s="1222"/>
      <c r="C45" s="1223"/>
      <c r="D45" s="106"/>
      <c r="E45" s="1226" t="s">
        <v>35</v>
      </c>
      <c r="F45" s="1226"/>
      <c r="G45" s="1226"/>
      <c r="H45" s="1227"/>
      <c r="I45" s="358">
        <v>1596</v>
      </c>
      <c r="J45" s="359">
        <v>2147</v>
      </c>
      <c r="K45" s="359">
        <v>2050</v>
      </c>
      <c r="L45" s="359">
        <v>2002</v>
      </c>
      <c r="M45" s="360">
        <v>1825</v>
      </c>
    </row>
    <row r="46" spans="2:13" ht="27.75" customHeight="1" x14ac:dyDescent="0.2">
      <c r="B46" s="1222"/>
      <c r="C46" s="1223"/>
      <c r="D46" s="107"/>
      <c r="E46" s="1226" t="s">
        <v>36</v>
      </c>
      <c r="F46" s="1226"/>
      <c r="G46" s="1226"/>
      <c r="H46" s="1227"/>
      <c r="I46" s="358" t="s">
        <v>488</v>
      </c>
      <c r="J46" s="359" t="s">
        <v>488</v>
      </c>
      <c r="K46" s="359" t="s">
        <v>488</v>
      </c>
      <c r="L46" s="359" t="s">
        <v>488</v>
      </c>
      <c r="M46" s="360" t="s">
        <v>488</v>
      </c>
    </row>
    <row r="47" spans="2:13" ht="27.75" customHeight="1" x14ac:dyDescent="0.2">
      <c r="B47" s="1222"/>
      <c r="C47" s="1223"/>
      <c r="D47" s="108"/>
      <c r="E47" s="1236" t="s">
        <v>37</v>
      </c>
      <c r="F47" s="1237"/>
      <c r="G47" s="1237"/>
      <c r="H47" s="1238"/>
      <c r="I47" s="358" t="s">
        <v>488</v>
      </c>
      <c r="J47" s="359" t="s">
        <v>488</v>
      </c>
      <c r="K47" s="359" t="s">
        <v>488</v>
      </c>
      <c r="L47" s="359" t="s">
        <v>488</v>
      </c>
      <c r="M47" s="360" t="s">
        <v>488</v>
      </c>
    </row>
    <row r="48" spans="2:13" ht="27.75" customHeight="1" x14ac:dyDescent="0.2">
      <c r="B48" s="1222"/>
      <c r="C48" s="1223"/>
      <c r="D48" s="106"/>
      <c r="E48" s="1226" t="s">
        <v>38</v>
      </c>
      <c r="F48" s="1226"/>
      <c r="G48" s="1226"/>
      <c r="H48" s="1227"/>
      <c r="I48" s="358" t="s">
        <v>488</v>
      </c>
      <c r="J48" s="359" t="s">
        <v>488</v>
      </c>
      <c r="K48" s="359" t="s">
        <v>488</v>
      </c>
      <c r="L48" s="359" t="s">
        <v>488</v>
      </c>
      <c r="M48" s="360" t="s">
        <v>488</v>
      </c>
    </row>
    <row r="49" spans="2:13" ht="27.75" customHeight="1" x14ac:dyDescent="0.2">
      <c r="B49" s="1224"/>
      <c r="C49" s="1225"/>
      <c r="D49" s="106"/>
      <c r="E49" s="1226" t="s">
        <v>39</v>
      </c>
      <c r="F49" s="1226"/>
      <c r="G49" s="1226"/>
      <c r="H49" s="1227"/>
      <c r="I49" s="358" t="s">
        <v>488</v>
      </c>
      <c r="J49" s="359" t="s">
        <v>488</v>
      </c>
      <c r="K49" s="359" t="s">
        <v>488</v>
      </c>
      <c r="L49" s="359" t="s">
        <v>488</v>
      </c>
      <c r="M49" s="360" t="s">
        <v>488</v>
      </c>
    </row>
    <row r="50" spans="2:13" ht="27.75" customHeight="1" x14ac:dyDescent="0.2">
      <c r="B50" s="1220" t="s">
        <v>40</v>
      </c>
      <c r="C50" s="1221"/>
      <c r="D50" s="109"/>
      <c r="E50" s="1226" t="s">
        <v>41</v>
      </c>
      <c r="F50" s="1226"/>
      <c r="G50" s="1226"/>
      <c r="H50" s="1227"/>
      <c r="I50" s="358">
        <v>6294</v>
      </c>
      <c r="J50" s="359">
        <v>6625</v>
      </c>
      <c r="K50" s="359">
        <v>7028</v>
      </c>
      <c r="L50" s="359">
        <v>7176</v>
      </c>
      <c r="M50" s="360">
        <v>7517</v>
      </c>
    </row>
    <row r="51" spans="2:13" ht="27.75" customHeight="1" x14ac:dyDescent="0.2">
      <c r="B51" s="1222"/>
      <c r="C51" s="1223"/>
      <c r="D51" s="106"/>
      <c r="E51" s="1226" t="s">
        <v>42</v>
      </c>
      <c r="F51" s="1226"/>
      <c r="G51" s="1226"/>
      <c r="H51" s="1227"/>
      <c r="I51" s="358" t="s">
        <v>488</v>
      </c>
      <c r="J51" s="359" t="s">
        <v>488</v>
      </c>
      <c r="K51" s="359">
        <v>228</v>
      </c>
      <c r="L51" s="359">
        <v>204</v>
      </c>
      <c r="M51" s="360">
        <v>180</v>
      </c>
    </row>
    <row r="52" spans="2:13" ht="27.75" customHeight="1" x14ac:dyDescent="0.2">
      <c r="B52" s="1224"/>
      <c r="C52" s="1225"/>
      <c r="D52" s="106"/>
      <c r="E52" s="1226" t="s">
        <v>43</v>
      </c>
      <c r="F52" s="1226"/>
      <c r="G52" s="1226"/>
      <c r="H52" s="1227"/>
      <c r="I52" s="358">
        <v>14538</v>
      </c>
      <c r="J52" s="359">
        <v>14520</v>
      </c>
      <c r="K52" s="359">
        <v>13602</v>
      </c>
      <c r="L52" s="359">
        <v>12860</v>
      </c>
      <c r="M52" s="360">
        <v>11835</v>
      </c>
    </row>
    <row r="53" spans="2:13" ht="27.75" customHeight="1" thickBot="1" x14ac:dyDescent="0.25">
      <c r="B53" s="1228" t="s">
        <v>19</v>
      </c>
      <c r="C53" s="1229"/>
      <c r="D53" s="110"/>
      <c r="E53" s="1230" t="s">
        <v>44</v>
      </c>
      <c r="F53" s="1230"/>
      <c r="G53" s="1230"/>
      <c r="H53" s="1231"/>
      <c r="I53" s="361">
        <v>1725</v>
      </c>
      <c r="J53" s="362">
        <v>1307</v>
      </c>
      <c r="K53" s="362">
        <v>1511</v>
      </c>
      <c r="L53" s="362">
        <v>891</v>
      </c>
      <c r="M53" s="363">
        <v>227</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xA4u0uKI32jaZMaPV6kAxb81C3asYTR2gw1JaOWH4gxOe84Ffd2vCR+ETu/eUO+m4vW1SvgyNZDjqiTcGjH6hQ==" saltValue="aLWTUNMq0LXcMQytzVZIR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3"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60" zoomScaleNormal="60" zoomScaleSheetLayoutView="100" workbookViewId="0">
      <selection sqref="A1:A1048576"/>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528</v>
      </c>
      <c r="G54" s="119" t="s">
        <v>529</v>
      </c>
      <c r="H54" s="120" t="s">
        <v>530</v>
      </c>
    </row>
    <row r="55" spans="2:8" ht="52.5" customHeight="1" x14ac:dyDescent="0.2">
      <c r="B55" s="121"/>
      <c r="C55" s="1247" t="s">
        <v>46</v>
      </c>
      <c r="D55" s="1247"/>
      <c r="E55" s="1248"/>
      <c r="F55" s="122">
        <v>2438</v>
      </c>
      <c r="G55" s="122">
        <v>2819</v>
      </c>
      <c r="H55" s="123">
        <v>3153</v>
      </c>
    </row>
    <row r="56" spans="2:8" ht="52.5" customHeight="1" x14ac:dyDescent="0.2">
      <c r="B56" s="124"/>
      <c r="C56" s="1249" t="s">
        <v>47</v>
      </c>
      <c r="D56" s="1249"/>
      <c r="E56" s="1250"/>
      <c r="F56" s="125">
        <v>1223</v>
      </c>
      <c r="G56" s="125">
        <v>1223</v>
      </c>
      <c r="H56" s="126">
        <v>1264</v>
      </c>
    </row>
    <row r="57" spans="2:8" ht="53.25" customHeight="1" x14ac:dyDescent="0.2">
      <c r="B57" s="124"/>
      <c r="C57" s="1251" t="s">
        <v>48</v>
      </c>
      <c r="D57" s="1251"/>
      <c r="E57" s="1252"/>
      <c r="F57" s="127">
        <v>3944</v>
      </c>
      <c r="G57" s="127">
        <v>3798</v>
      </c>
      <c r="H57" s="128">
        <v>3859</v>
      </c>
    </row>
    <row r="58" spans="2:8" ht="45.75" customHeight="1" x14ac:dyDescent="0.2">
      <c r="B58" s="129"/>
      <c r="C58" s="1239" t="s">
        <v>567</v>
      </c>
      <c r="D58" s="1240"/>
      <c r="E58" s="1241"/>
      <c r="F58" s="130">
        <v>1484</v>
      </c>
      <c r="G58" s="130">
        <v>1484</v>
      </c>
      <c r="H58" s="131">
        <v>1485</v>
      </c>
    </row>
    <row r="59" spans="2:8" ht="45.75" customHeight="1" x14ac:dyDescent="0.2">
      <c r="B59" s="129"/>
      <c r="C59" s="1239" t="s">
        <v>568</v>
      </c>
      <c r="D59" s="1240"/>
      <c r="E59" s="1241"/>
      <c r="F59" s="130">
        <v>963</v>
      </c>
      <c r="G59" s="130">
        <v>963</v>
      </c>
      <c r="H59" s="131">
        <v>964</v>
      </c>
    </row>
    <row r="60" spans="2:8" ht="45.75" customHeight="1" x14ac:dyDescent="0.2">
      <c r="B60" s="129"/>
      <c r="C60" s="1239" t="s">
        <v>569</v>
      </c>
      <c r="D60" s="1240"/>
      <c r="E60" s="1241"/>
      <c r="F60" s="130">
        <v>694</v>
      </c>
      <c r="G60" s="130">
        <v>564</v>
      </c>
      <c r="H60" s="131">
        <v>634</v>
      </c>
    </row>
    <row r="61" spans="2:8" ht="45.75" customHeight="1" x14ac:dyDescent="0.2">
      <c r="B61" s="129"/>
      <c r="C61" s="1239" t="s">
        <v>570</v>
      </c>
      <c r="D61" s="1240"/>
      <c r="E61" s="1241"/>
      <c r="F61" s="130">
        <v>548</v>
      </c>
      <c r="G61" s="130">
        <v>548</v>
      </c>
      <c r="H61" s="131">
        <v>548</v>
      </c>
    </row>
    <row r="62" spans="2:8" ht="45.75" customHeight="1" thickBot="1" x14ac:dyDescent="0.25">
      <c r="B62" s="132"/>
      <c r="C62" s="1242" t="s">
        <v>571</v>
      </c>
      <c r="D62" s="1243"/>
      <c r="E62" s="1244"/>
      <c r="F62" s="133">
        <v>71</v>
      </c>
      <c r="G62" s="133">
        <v>71</v>
      </c>
      <c r="H62" s="134">
        <v>71</v>
      </c>
    </row>
    <row r="63" spans="2:8" ht="52.5" customHeight="1" thickBot="1" x14ac:dyDescent="0.25">
      <c r="B63" s="135"/>
      <c r="C63" s="1245" t="s">
        <v>49</v>
      </c>
      <c r="D63" s="1245"/>
      <c r="E63" s="1246"/>
      <c r="F63" s="136">
        <v>7605</v>
      </c>
      <c r="G63" s="136">
        <v>7840</v>
      </c>
      <c r="H63" s="137">
        <v>8276</v>
      </c>
    </row>
    <row r="64" spans="2:8" ht="13.2" x14ac:dyDescent="0.2"/>
  </sheetData>
  <sheetProtection algorithmName="SHA-512" hashValue="z6VkvO6W1IOOpHVslehUV6ioGmTgpR8iT9MV2aoXd1WRlKHgfy/V0Wlz4P3p3w/Yf0kK2wkL7m2GOAWpIJvlQw==" saltValue="WfDCSg3C8UWR7b1A+3ZJk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295E91-3D5B-4A00-B753-B65E54767C5D}">
  <sheetPr>
    <pageSetUpPr fitToPage="1"/>
  </sheetPr>
  <dimension ref="A1:DE85"/>
  <sheetViews>
    <sheetView showGridLines="0" zoomScaleNormal="100" zoomScaleSheetLayoutView="55" workbookViewId="0">
      <selection activeCell="AU82" sqref="AU82"/>
    </sheetView>
  </sheetViews>
  <sheetFormatPr defaultColWidth="0" defaultRowHeight="13.5" customHeight="1" zeroHeight="1" x14ac:dyDescent="0.2"/>
  <cols>
    <col min="1" max="1" width="6.33203125" style="366" customWidth="1"/>
    <col min="2" max="107" width="2.44140625" style="366" customWidth="1"/>
    <col min="108" max="108" width="6.109375" style="373" customWidth="1"/>
    <col min="109" max="109" width="5.88671875" style="372" customWidth="1"/>
    <col min="110" max="16384" width="8.66406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2"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2"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2"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2"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2"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2"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2"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2"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2"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2"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2"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2"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2"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2"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2"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2" x14ac:dyDescent="0.2">
      <c r="DD19" s="366"/>
      <c r="DE19" s="366"/>
    </row>
    <row r="20" spans="1:109" ht="13.2"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2" x14ac:dyDescent="0.2">
      <c r="B23" s="372"/>
    </row>
    <row r="24" spans="1:109" ht="13.2" x14ac:dyDescent="0.2">
      <c r="B24" s="372"/>
    </row>
    <row r="25" spans="1:109" ht="13.2" x14ac:dyDescent="0.2">
      <c r="B25" s="372"/>
    </row>
    <row r="26" spans="1:109" ht="13.2" x14ac:dyDescent="0.2">
      <c r="B26" s="372"/>
    </row>
    <row r="27" spans="1:109" ht="13.2" x14ac:dyDescent="0.2">
      <c r="B27" s="372"/>
    </row>
    <row r="28" spans="1:109" ht="13.2" x14ac:dyDescent="0.2">
      <c r="B28" s="372"/>
    </row>
    <row r="29" spans="1:109" ht="13.2" x14ac:dyDescent="0.2">
      <c r="B29" s="372"/>
    </row>
    <row r="30" spans="1:109" ht="13.2" x14ac:dyDescent="0.2">
      <c r="B30" s="372"/>
    </row>
    <row r="31" spans="1:109" ht="13.2" x14ac:dyDescent="0.2">
      <c r="B31" s="372"/>
    </row>
    <row r="32" spans="1:109" ht="13.2" x14ac:dyDescent="0.2">
      <c r="B32" s="372"/>
    </row>
    <row r="33" spans="2:109" ht="13.2" x14ac:dyDescent="0.2">
      <c r="B33" s="372"/>
    </row>
    <row r="34" spans="2:109" ht="13.2" x14ac:dyDescent="0.2">
      <c r="B34" s="372"/>
    </row>
    <row r="35" spans="2:109" ht="13.2" x14ac:dyDescent="0.2">
      <c r="B35" s="372"/>
    </row>
    <row r="36" spans="2:109" ht="13.2" x14ac:dyDescent="0.2">
      <c r="B36" s="372"/>
    </row>
    <row r="37" spans="2:109" ht="13.2" x14ac:dyDescent="0.2">
      <c r="B37" s="372"/>
    </row>
    <row r="38" spans="2:109" ht="13.2" x14ac:dyDescent="0.2">
      <c r="B38" s="372"/>
    </row>
    <row r="39" spans="2:109" ht="13.2"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2" x14ac:dyDescent="0.2">
      <c r="B40" s="377"/>
      <c r="DD40" s="377"/>
      <c r="DE40" s="366"/>
    </row>
    <row r="41" spans="2:109" ht="16.2" x14ac:dyDescent="0.2">
      <c r="B41" s="378" t="s">
        <v>577</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2" x14ac:dyDescent="0.2">
      <c r="B42" s="372"/>
      <c r="G42" s="379"/>
      <c r="I42" s="380"/>
      <c r="J42" s="380"/>
      <c r="K42" s="380"/>
      <c r="AM42" s="379"/>
      <c r="AN42" s="379" t="s">
        <v>578</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53" t="s">
        <v>579</v>
      </c>
      <c r="AO43" s="1254"/>
      <c r="AP43" s="1254"/>
      <c r="AQ43" s="1254"/>
      <c r="AR43" s="1254"/>
      <c r="AS43" s="1254"/>
      <c r="AT43" s="1254"/>
      <c r="AU43" s="1254"/>
      <c r="AV43" s="1254"/>
      <c r="AW43" s="1254"/>
      <c r="AX43" s="1254"/>
      <c r="AY43" s="1254"/>
      <c r="AZ43" s="1254"/>
      <c r="BA43" s="1254"/>
      <c r="BB43" s="1254"/>
      <c r="BC43" s="1254"/>
      <c r="BD43" s="1254"/>
      <c r="BE43" s="1254"/>
      <c r="BF43" s="1254"/>
      <c r="BG43" s="1254"/>
      <c r="BH43" s="1254"/>
      <c r="BI43" s="1254"/>
      <c r="BJ43" s="1254"/>
      <c r="BK43" s="1254"/>
      <c r="BL43" s="1254"/>
      <c r="BM43" s="1254"/>
      <c r="BN43" s="1254"/>
      <c r="BO43" s="1254"/>
      <c r="BP43" s="1254"/>
      <c r="BQ43" s="1254"/>
      <c r="BR43" s="1254"/>
      <c r="BS43" s="1254"/>
      <c r="BT43" s="1254"/>
      <c r="BU43" s="1254"/>
      <c r="BV43" s="1254"/>
      <c r="BW43" s="1254"/>
      <c r="BX43" s="1254"/>
      <c r="BY43" s="1254"/>
      <c r="BZ43" s="1254"/>
      <c r="CA43" s="1254"/>
      <c r="CB43" s="1254"/>
      <c r="CC43" s="1254"/>
      <c r="CD43" s="1254"/>
      <c r="CE43" s="1254"/>
      <c r="CF43" s="1254"/>
      <c r="CG43" s="1254"/>
      <c r="CH43" s="1254"/>
      <c r="CI43" s="1254"/>
      <c r="CJ43" s="1254"/>
      <c r="CK43" s="1254"/>
      <c r="CL43" s="1254"/>
      <c r="CM43" s="1254"/>
      <c r="CN43" s="1254"/>
      <c r="CO43" s="1254"/>
      <c r="CP43" s="1254"/>
      <c r="CQ43" s="1254"/>
      <c r="CR43" s="1254"/>
      <c r="CS43" s="1254"/>
      <c r="CT43" s="1254"/>
      <c r="CU43" s="1254"/>
      <c r="CV43" s="1254"/>
      <c r="CW43" s="1254"/>
      <c r="CX43" s="1254"/>
      <c r="CY43" s="1254"/>
      <c r="CZ43" s="1254"/>
      <c r="DA43" s="1254"/>
      <c r="DB43" s="1254"/>
      <c r="DC43" s="1255"/>
    </row>
    <row r="44" spans="2:109" ht="13.2" x14ac:dyDescent="0.2">
      <c r="B44" s="372"/>
      <c r="AN44" s="1256"/>
      <c r="AO44" s="1257"/>
      <c r="AP44" s="1257"/>
      <c r="AQ44" s="1257"/>
      <c r="AR44" s="1257"/>
      <c r="AS44" s="1257"/>
      <c r="AT44" s="1257"/>
      <c r="AU44" s="1257"/>
      <c r="AV44" s="1257"/>
      <c r="AW44" s="1257"/>
      <c r="AX44" s="1257"/>
      <c r="AY44" s="1257"/>
      <c r="AZ44" s="1257"/>
      <c r="BA44" s="1257"/>
      <c r="BB44" s="1257"/>
      <c r="BC44" s="1257"/>
      <c r="BD44" s="1257"/>
      <c r="BE44" s="1257"/>
      <c r="BF44" s="1257"/>
      <c r="BG44" s="1257"/>
      <c r="BH44" s="1257"/>
      <c r="BI44" s="1257"/>
      <c r="BJ44" s="1257"/>
      <c r="BK44" s="1257"/>
      <c r="BL44" s="1257"/>
      <c r="BM44" s="1257"/>
      <c r="BN44" s="1257"/>
      <c r="BO44" s="1257"/>
      <c r="BP44" s="1257"/>
      <c r="BQ44" s="1257"/>
      <c r="BR44" s="1257"/>
      <c r="BS44" s="1257"/>
      <c r="BT44" s="1257"/>
      <c r="BU44" s="1257"/>
      <c r="BV44" s="1257"/>
      <c r="BW44" s="1257"/>
      <c r="BX44" s="1257"/>
      <c r="BY44" s="1257"/>
      <c r="BZ44" s="1257"/>
      <c r="CA44" s="1257"/>
      <c r="CB44" s="1257"/>
      <c r="CC44" s="1257"/>
      <c r="CD44" s="1257"/>
      <c r="CE44" s="1257"/>
      <c r="CF44" s="1257"/>
      <c r="CG44" s="1257"/>
      <c r="CH44" s="1257"/>
      <c r="CI44" s="1257"/>
      <c r="CJ44" s="1257"/>
      <c r="CK44" s="1257"/>
      <c r="CL44" s="1257"/>
      <c r="CM44" s="1257"/>
      <c r="CN44" s="1257"/>
      <c r="CO44" s="1257"/>
      <c r="CP44" s="1257"/>
      <c r="CQ44" s="1257"/>
      <c r="CR44" s="1257"/>
      <c r="CS44" s="1257"/>
      <c r="CT44" s="1257"/>
      <c r="CU44" s="1257"/>
      <c r="CV44" s="1257"/>
      <c r="CW44" s="1257"/>
      <c r="CX44" s="1257"/>
      <c r="CY44" s="1257"/>
      <c r="CZ44" s="1257"/>
      <c r="DA44" s="1257"/>
      <c r="DB44" s="1257"/>
      <c r="DC44" s="1258"/>
    </row>
    <row r="45" spans="2:109" ht="13.2" x14ac:dyDescent="0.2">
      <c r="B45" s="372"/>
      <c r="AN45" s="1256"/>
      <c r="AO45" s="1257"/>
      <c r="AP45" s="1257"/>
      <c r="AQ45" s="1257"/>
      <c r="AR45" s="1257"/>
      <c r="AS45" s="1257"/>
      <c r="AT45" s="1257"/>
      <c r="AU45" s="1257"/>
      <c r="AV45" s="1257"/>
      <c r="AW45" s="1257"/>
      <c r="AX45" s="1257"/>
      <c r="AY45" s="1257"/>
      <c r="AZ45" s="1257"/>
      <c r="BA45" s="1257"/>
      <c r="BB45" s="1257"/>
      <c r="BC45" s="1257"/>
      <c r="BD45" s="1257"/>
      <c r="BE45" s="1257"/>
      <c r="BF45" s="1257"/>
      <c r="BG45" s="1257"/>
      <c r="BH45" s="1257"/>
      <c r="BI45" s="1257"/>
      <c r="BJ45" s="1257"/>
      <c r="BK45" s="1257"/>
      <c r="BL45" s="1257"/>
      <c r="BM45" s="1257"/>
      <c r="BN45" s="1257"/>
      <c r="BO45" s="1257"/>
      <c r="BP45" s="1257"/>
      <c r="BQ45" s="1257"/>
      <c r="BR45" s="1257"/>
      <c r="BS45" s="1257"/>
      <c r="BT45" s="1257"/>
      <c r="BU45" s="1257"/>
      <c r="BV45" s="1257"/>
      <c r="BW45" s="1257"/>
      <c r="BX45" s="1257"/>
      <c r="BY45" s="1257"/>
      <c r="BZ45" s="1257"/>
      <c r="CA45" s="1257"/>
      <c r="CB45" s="1257"/>
      <c r="CC45" s="1257"/>
      <c r="CD45" s="1257"/>
      <c r="CE45" s="1257"/>
      <c r="CF45" s="1257"/>
      <c r="CG45" s="1257"/>
      <c r="CH45" s="1257"/>
      <c r="CI45" s="1257"/>
      <c r="CJ45" s="1257"/>
      <c r="CK45" s="1257"/>
      <c r="CL45" s="1257"/>
      <c r="CM45" s="1257"/>
      <c r="CN45" s="1257"/>
      <c r="CO45" s="1257"/>
      <c r="CP45" s="1257"/>
      <c r="CQ45" s="1257"/>
      <c r="CR45" s="1257"/>
      <c r="CS45" s="1257"/>
      <c r="CT45" s="1257"/>
      <c r="CU45" s="1257"/>
      <c r="CV45" s="1257"/>
      <c r="CW45" s="1257"/>
      <c r="CX45" s="1257"/>
      <c r="CY45" s="1257"/>
      <c r="CZ45" s="1257"/>
      <c r="DA45" s="1257"/>
      <c r="DB45" s="1257"/>
      <c r="DC45" s="1258"/>
    </row>
    <row r="46" spans="2:109" ht="13.2" x14ac:dyDescent="0.2">
      <c r="B46" s="372"/>
      <c r="AN46" s="1256"/>
      <c r="AO46" s="1257"/>
      <c r="AP46" s="1257"/>
      <c r="AQ46" s="1257"/>
      <c r="AR46" s="1257"/>
      <c r="AS46" s="1257"/>
      <c r="AT46" s="1257"/>
      <c r="AU46" s="1257"/>
      <c r="AV46" s="1257"/>
      <c r="AW46" s="1257"/>
      <c r="AX46" s="1257"/>
      <c r="AY46" s="1257"/>
      <c r="AZ46" s="1257"/>
      <c r="BA46" s="1257"/>
      <c r="BB46" s="1257"/>
      <c r="BC46" s="1257"/>
      <c r="BD46" s="1257"/>
      <c r="BE46" s="1257"/>
      <c r="BF46" s="1257"/>
      <c r="BG46" s="1257"/>
      <c r="BH46" s="1257"/>
      <c r="BI46" s="1257"/>
      <c r="BJ46" s="1257"/>
      <c r="BK46" s="1257"/>
      <c r="BL46" s="1257"/>
      <c r="BM46" s="1257"/>
      <c r="BN46" s="1257"/>
      <c r="BO46" s="1257"/>
      <c r="BP46" s="1257"/>
      <c r="BQ46" s="1257"/>
      <c r="BR46" s="1257"/>
      <c r="BS46" s="1257"/>
      <c r="BT46" s="1257"/>
      <c r="BU46" s="1257"/>
      <c r="BV46" s="1257"/>
      <c r="BW46" s="1257"/>
      <c r="BX46" s="1257"/>
      <c r="BY46" s="1257"/>
      <c r="BZ46" s="1257"/>
      <c r="CA46" s="1257"/>
      <c r="CB46" s="1257"/>
      <c r="CC46" s="1257"/>
      <c r="CD46" s="1257"/>
      <c r="CE46" s="1257"/>
      <c r="CF46" s="1257"/>
      <c r="CG46" s="1257"/>
      <c r="CH46" s="1257"/>
      <c r="CI46" s="1257"/>
      <c r="CJ46" s="1257"/>
      <c r="CK46" s="1257"/>
      <c r="CL46" s="1257"/>
      <c r="CM46" s="1257"/>
      <c r="CN46" s="1257"/>
      <c r="CO46" s="1257"/>
      <c r="CP46" s="1257"/>
      <c r="CQ46" s="1257"/>
      <c r="CR46" s="1257"/>
      <c r="CS46" s="1257"/>
      <c r="CT46" s="1257"/>
      <c r="CU46" s="1257"/>
      <c r="CV46" s="1257"/>
      <c r="CW46" s="1257"/>
      <c r="CX46" s="1257"/>
      <c r="CY46" s="1257"/>
      <c r="CZ46" s="1257"/>
      <c r="DA46" s="1257"/>
      <c r="DB46" s="1257"/>
      <c r="DC46" s="1258"/>
    </row>
    <row r="47" spans="2:109" ht="13.2" x14ac:dyDescent="0.2">
      <c r="B47" s="372"/>
      <c r="AN47" s="1259"/>
      <c r="AO47" s="1260"/>
      <c r="AP47" s="1260"/>
      <c r="AQ47" s="1260"/>
      <c r="AR47" s="1260"/>
      <c r="AS47" s="1260"/>
      <c r="AT47" s="1260"/>
      <c r="AU47" s="1260"/>
      <c r="AV47" s="1260"/>
      <c r="AW47" s="1260"/>
      <c r="AX47" s="1260"/>
      <c r="AY47" s="1260"/>
      <c r="AZ47" s="1260"/>
      <c r="BA47" s="1260"/>
      <c r="BB47" s="1260"/>
      <c r="BC47" s="1260"/>
      <c r="BD47" s="1260"/>
      <c r="BE47" s="1260"/>
      <c r="BF47" s="1260"/>
      <c r="BG47" s="1260"/>
      <c r="BH47" s="1260"/>
      <c r="BI47" s="1260"/>
      <c r="BJ47" s="1260"/>
      <c r="BK47" s="1260"/>
      <c r="BL47" s="1260"/>
      <c r="BM47" s="1260"/>
      <c r="BN47" s="1260"/>
      <c r="BO47" s="1260"/>
      <c r="BP47" s="1260"/>
      <c r="BQ47" s="1260"/>
      <c r="BR47" s="1260"/>
      <c r="BS47" s="1260"/>
      <c r="BT47" s="1260"/>
      <c r="BU47" s="1260"/>
      <c r="BV47" s="1260"/>
      <c r="BW47" s="1260"/>
      <c r="BX47" s="1260"/>
      <c r="BY47" s="1260"/>
      <c r="BZ47" s="1260"/>
      <c r="CA47" s="1260"/>
      <c r="CB47" s="1260"/>
      <c r="CC47" s="1260"/>
      <c r="CD47" s="1260"/>
      <c r="CE47" s="1260"/>
      <c r="CF47" s="1260"/>
      <c r="CG47" s="1260"/>
      <c r="CH47" s="1260"/>
      <c r="CI47" s="1260"/>
      <c r="CJ47" s="1260"/>
      <c r="CK47" s="1260"/>
      <c r="CL47" s="1260"/>
      <c r="CM47" s="1260"/>
      <c r="CN47" s="1260"/>
      <c r="CO47" s="1260"/>
      <c r="CP47" s="1260"/>
      <c r="CQ47" s="1260"/>
      <c r="CR47" s="1260"/>
      <c r="CS47" s="1260"/>
      <c r="CT47" s="1260"/>
      <c r="CU47" s="1260"/>
      <c r="CV47" s="1260"/>
      <c r="CW47" s="1260"/>
      <c r="CX47" s="1260"/>
      <c r="CY47" s="1260"/>
      <c r="CZ47" s="1260"/>
      <c r="DA47" s="1260"/>
      <c r="DB47" s="1260"/>
      <c r="DC47" s="1261"/>
    </row>
    <row r="48" spans="2:109" ht="13.2"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2" x14ac:dyDescent="0.2">
      <c r="B49" s="372"/>
      <c r="AN49" s="366" t="s">
        <v>580</v>
      </c>
    </row>
    <row r="50" spans="1:109" ht="13.2" x14ac:dyDescent="0.2">
      <c r="B50" s="372"/>
      <c r="G50" s="1262"/>
      <c r="H50" s="1262"/>
      <c r="I50" s="1262"/>
      <c r="J50" s="1262"/>
      <c r="K50" s="382"/>
      <c r="L50" s="382"/>
      <c r="M50" s="383"/>
      <c r="N50" s="383"/>
      <c r="AN50" s="1263"/>
      <c r="AO50" s="1264"/>
      <c r="AP50" s="1264"/>
      <c r="AQ50" s="1264"/>
      <c r="AR50" s="1264"/>
      <c r="AS50" s="1264"/>
      <c r="AT50" s="1264"/>
      <c r="AU50" s="1264"/>
      <c r="AV50" s="1264"/>
      <c r="AW50" s="1264"/>
      <c r="AX50" s="1264"/>
      <c r="AY50" s="1264"/>
      <c r="AZ50" s="1264"/>
      <c r="BA50" s="1264"/>
      <c r="BB50" s="1264"/>
      <c r="BC50" s="1264"/>
      <c r="BD50" s="1264"/>
      <c r="BE50" s="1264"/>
      <c r="BF50" s="1264"/>
      <c r="BG50" s="1264"/>
      <c r="BH50" s="1264"/>
      <c r="BI50" s="1264"/>
      <c r="BJ50" s="1264"/>
      <c r="BK50" s="1264"/>
      <c r="BL50" s="1264"/>
      <c r="BM50" s="1264"/>
      <c r="BN50" s="1264"/>
      <c r="BO50" s="1265"/>
      <c r="BP50" s="1266" t="s">
        <v>526</v>
      </c>
      <c r="BQ50" s="1266"/>
      <c r="BR50" s="1266"/>
      <c r="BS50" s="1266"/>
      <c r="BT50" s="1266"/>
      <c r="BU50" s="1266"/>
      <c r="BV50" s="1266"/>
      <c r="BW50" s="1266"/>
      <c r="BX50" s="1266" t="s">
        <v>527</v>
      </c>
      <c r="BY50" s="1266"/>
      <c r="BZ50" s="1266"/>
      <c r="CA50" s="1266"/>
      <c r="CB50" s="1266"/>
      <c r="CC50" s="1266"/>
      <c r="CD50" s="1266"/>
      <c r="CE50" s="1266"/>
      <c r="CF50" s="1266" t="s">
        <v>528</v>
      </c>
      <c r="CG50" s="1266"/>
      <c r="CH50" s="1266"/>
      <c r="CI50" s="1266"/>
      <c r="CJ50" s="1266"/>
      <c r="CK50" s="1266"/>
      <c r="CL50" s="1266"/>
      <c r="CM50" s="1266"/>
      <c r="CN50" s="1266" t="s">
        <v>529</v>
      </c>
      <c r="CO50" s="1266"/>
      <c r="CP50" s="1266"/>
      <c r="CQ50" s="1266"/>
      <c r="CR50" s="1266"/>
      <c r="CS50" s="1266"/>
      <c r="CT50" s="1266"/>
      <c r="CU50" s="1266"/>
      <c r="CV50" s="1266" t="s">
        <v>530</v>
      </c>
      <c r="CW50" s="1266"/>
      <c r="CX50" s="1266"/>
      <c r="CY50" s="1266"/>
      <c r="CZ50" s="1266"/>
      <c r="DA50" s="1266"/>
      <c r="DB50" s="1266"/>
      <c r="DC50" s="1266"/>
    </row>
    <row r="51" spans="1:109" ht="13.5" customHeight="1" x14ac:dyDescent="0.2">
      <c r="B51" s="372"/>
      <c r="G51" s="1272"/>
      <c r="H51" s="1272"/>
      <c r="I51" s="1270"/>
      <c r="J51" s="1270"/>
      <c r="K51" s="1268"/>
      <c r="L51" s="1268"/>
      <c r="M51" s="1268"/>
      <c r="N51" s="1268"/>
      <c r="AM51" s="381"/>
      <c r="AN51" s="1269" t="s">
        <v>581</v>
      </c>
      <c r="AO51" s="1269"/>
      <c r="AP51" s="1269"/>
      <c r="AQ51" s="1269"/>
      <c r="AR51" s="1269"/>
      <c r="AS51" s="1269"/>
      <c r="AT51" s="1269"/>
      <c r="AU51" s="1269"/>
      <c r="AV51" s="1269"/>
      <c r="AW51" s="1269"/>
      <c r="AX51" s="1269"/>
      <c r="AY51" s="1269"/>
      <c r="AZ51" s="1269"/>
      <c r="BA51" s="1269"/>
      <c r="BB51" s="1269" t="s">
        <v>582</v>
      </c>
      <c r="BC51" s="1269"/>
      <c r="BD51" s="1269"/>
      <c r="BE51" s="1269"/>
      <c r="BF51" s="1269"/>
      <c r="BG51" s="1269"/>
      <c r="BH51" s="1269"/>
      <c r="BI51" s="1269"/>
      <c r="BJ51" s="1269"/>
      <c r="BK51" s="1269"/>
      <c r="BL51" s="1269"/>
      <c r="BM51" s="1269"/>
      <c r="BN51" s="1269"/>
      <c r="BO51" s="1269"/>
      <c r="BP51" s="1267">
        <v>25.6</v>
      </c>
      <c r="BQ51" s="1267"/>
      <c r="BR51" s="1267"/>
      <c r="BS51" s="1267"/>
      <c r="BT51" s="1267"/>
      <c r="BU51" s="1267"/>
      <c r="BV51" s="1267"/>
      <c r="BW51" s="1267"/>
      <c r="BX51" s="1267">
        <v>18.3</v>
      </c>
      <c r="BY51" s="1267"/>
      <c r="BZ51" s="1267"/>
      <c r="CA51" s="1267"/>
      <c r="CB51" s="1267"/>
      <c r="CC51" s="1267"/>
      <c r="CD51" s="1267"/>
      <c r="CE51" s="1267"/>
      <c r="CF51" s="1267">
        <v>20.3</v>
      </c>
      <c r="CG51" s="1267"/>
      <c r="CH51" s="1267"/>
      <c r="CI51" s="1267"/>
      <c r="CJ51" s="1267"/>
      <c r="CK51" s="1267"/>
      <c r="CL51" s="1267"/>
      <c r="CM51" s="1267"/>
      <c r="CN51" s="1267">
        <v>12.4</v>
      </c>
      <c r="CO51" s="1267"/>
      <c r="CP51" s="1267"/>
      <c r="CQ51" s="1267"/>
      <c r="CR51" s="1267"/>
      <c r="CS51" s="1267"/>
      <c r="CT51" s="1267"/>
      <c r="CU51" s="1267"/>
      <c r="CV51" s="1267">
        <v>3.1</v>
      </c>
      <c r="CW51" s="1267"/>
      <c r="CX51" s="1267"/>
      <c r="CY51" s="1267"/>
      <c r="CZ51" s="1267"/>
      <c r="DA51" s="1267"/>
      <c r="DB51" s="1267"/>
      <c r="DC51" s="1267"/>
    </row>
    <row r="52" spans="1:109" ht="13.2" x14ac:dyDescent="0.2">
      <c r="B52" s="372"/>
      <c r="G52" s="1272"/>
      <c r="H52" s="1272"/>
      <c r="I52" s="1270"/>
      <c r="J52" s="1270"/>
      <c r="K52" s="1268"/>
      <c r="L52" s="1268"/>
      <c r="M52" s="1268"/>
      <c r="N52" s="1268"/>
      <c r="AM52" s="381"/>
      <c r="AN52" s="1269"/>
      <c r="AO52" s="1269"/>
      <c r="AP52" s="1269"/>
      <c r="AQ52" s="1269"/>
      <c r="AR52" s="1269"/>
      <c r="AS52" s="1269"/>
      <c r="AT52" s="1269"/>
      <c r="AU52" s="1269"/>
      <c r="AV52" s="1269"/>
      <c r="AW52" s="1269"/>
      <c r="AX52" s="1269"/>
      <c r="AY52" s="1269"/>
      <c r="AZ52" s="1269"/>
      <c r="BA52" s="1269"/>
      <c r="BB52" s="1269"/>
      <c r="BC52" s="1269"/>
      <c r="BD52" s="1269"/>
      <c r="BE52" s="1269"/>
      <c r="BF52" s="1269"/>
      <c r="BG52" s="1269"/>
      <c r="BH52" s="1269"/>
      <c r="BI52" s="1269"/>
      <c r="BJ52" s="1269"/>
      <c r="BK52" s="1269"/>
      <c r="BL52" s="1269"/>
      <c r="BM52" s="1269"/>
      <c r="BN52" s="1269"/>
      <c r="BO52" s="1269"/>
      <c r="BP52" s="1267"/>
      <c r="BQ52" s="1267"/>
      <c r="BR52" s="1267"/>
      <c r="BS52" s="1267"/>
      <c r="BT52" s="1267"/>
      <c r="BU52" s="1267"/>
      <c r="BV52" s="1267"/>
      <c r="BW52" s="1267"/>
      <c r="BX52" s="1267"/>
      <c r="BY52" s="1267"/>
      <c r="BZ52" s="1267"/>
      <c r="CA52" s="1267"/>
      <c r="CB52" s="1267"/>
      <c r="CC52" s="1267"/>
      <c r="CD52" s="1267"/>
      <c r="CE52" s="1267"/>
      <c r="CF52" s="1267"/>
      <c r="CG52" s="1267"/>
      <c r="CH52" s="1267"/>
      <c r="CI52" s="1267"/>
      <c r="CJ52" s="1267"/>
      <c r="CK52" s="1267"/>
      <c r="CL52" s="1267"/>
      <c r="CM52" s="1267"/>
      <c r="CN52" s="1267"/>
      <c r="CO52" s="1267"/>
      <c r="CP52" s="1267"/>
      <c r="CQ52" s="1267"/>
      <c r="CR52" s="1267"/>
      <c r="CS52" s="1267"/>
      <c r="CT52" s="1267"/>
      <c r="CU52" s="1267"/>
      <c r="CV52" s="1267"/>
      <c r="CW52" s="1267"/>
      <c r="CX52" s="1267"/>
      <c r="CY52" s="1267"/>
      <c r="CZ52" s="1267"/>
      <c r="DA52" s="1267"/>
      <c r="DB52" s="1267"/>
      <c r="DC52" s="1267"/>
    </row>
    <row r="53" spans="1:109" ht="13.2" x14ac:dyDescent="0.2">
      <c r="A53" s="380"/>
      <c r="B53" s="372"/>
      <c r="G53" s="1272"/>
      <c r="H53" s="1272"/>
      <c r="I53" s="1262"/>
      <c r="J53" s="1262"/>
      <c r="K53" s="1268"/>
      <c r="L53" s="1268"/>
      <c r="M53" s="1268"/>
      <c r="N53" s="1268"/>
      <c r="AM53" s="381"/>
      <c r="AN53" s="1269"/>
      <c r="AO53" s="1269"/>
      <c r="AP53" s="1269"/>
      <c r="AQ53" s="1269"/>
      <c r="AR53" s="1269"/>
      <c r="AS53" s="1269"/>
      <c r="AT53" s="1269"/>
      <c r="AU53" s="1269"/>
      <c r="AV53" s="1269"/>
      <c r="AW53" s="1269"/>
      <c r="AX53" s="1269"/>
      <c r="AY53" s="1269"/>
      <c r="AZ53" s="1269"/>
      <c r="BA53" s="1269"/>
      <c r="BB53" s="1269" t="s">
        <v>583</v>
      </c>
      <c r="BC53" s="1269"/>
      <c r="BD53" s="1269"/>
      <c r="BE53" s="1269"/>
      <c r="BF53" s="1269"/>
      <c r="BG53" s="1269"/>
      <c r="BH53" s="1269"/>
      <c r="BI53" s="1269"/>
      <c r="BJ53" s="1269"/>
      <c r="BK53" s="1269"/>
      <c r="BL53" s="1269"/>
      <c r="BM53" s="1269"/>
      <c r="BN53" s="1269"/>
      <c r="BO53" s="1269"/>
      <c r="BP53" s="1267">
        <v>65</v>
      </c>
      <c r="BQ53" s="1267"/>
      <c r="BR53" s="1267"/>
      <c r="BS53" s="1267"/>
      <c r="BT53" s="1267"/>
      <c r="BU53" s="1267"/>
      <c r="BV53" s="1267"/>
      <c r="BW53" s="1267"/>
      <c r="BX53" s="1267">
        <v>66.099999999999994</v>
      </c>
      <c r="BY53" s="1267"/>
      <c r="BZ53" s="1267"/>
      <c r="CA53" s="1267"/>
      <c r="CB53" s="1267"/>
      <c r="CC53" s="1267"/>
      <c r="CD53" s="1267"/>
      <c r="CE53" s="1267"/>
      <c r="CF53" s="1267">
        <v>67.900000000000006</v>
      </c>
      <c r="CG53" s="1267"/>
      <c r="CH53" s="1267"/>
      <c r="CI53" s="1267"/>
      <c r="CJ53" s="1267"/>
      <c r="CK53" s="1267"/>
      <c r="CL53" s="1267"/>
      <c r="CM53" s="1267"/>
      <c r="CN53" s="1267">
        <v>69.5</v>
      </c>
      <c r="CO53" s="1267"/>
      <c r="CP53" s="1267"/>
      <c r="CQ53" s="1267"/>
      <c r="CR53" s="1267"/>
      <c r="CS53" s="1267"/>
      <c r="CT53" s="1267"/>
      <c r="CU53" s="1267"/>
      <c r="CV53" s="1267">
        <v>70.8</v>
      </c>
      <c r="CW53" s="1267"/>
      <c r="CX53" s="1267"/>
      <c r="CY53" s="1267"/>
      <c r="CZ53" s="1267"/>
      <c r="DA53" s="1267"/>
      <c r="DB53" s="1267"/>
      <c r="DC53" s="1267"/>
    </row>
    <row r="54" spans="1:109" ht="13.2" x14ac:dyDescent="0.2">
      <c r="A54" s="380"/>
      <c r="B54" s="372"/>
      <c r="G54" s="1272"/>
      <c r="H54" s="1272"/>
      <c r="I54" s="1262"/>
      <c r="J54" s="1262"/>
      <c r="K54" s="1268"/>
      <c r="L54" s="1268"/>
      <c r="M54" s="1268"/>
      <c r="N54" s="1268"/>
      <c r="AM54" s="381"/>
      <c r="AN54" s="1269"/>
      <c r="AO54" s="1269"/>
      <c r="AP54" s="1269"/>
      <c r="AQ54" s="1269"/>
      <c r="AR54" s="1269"/>
      <c r="AS54" s="1269"/>
      <c r="AT54" s="1269"/>
      <c r="AU54" s="1269"/>
      <c r="AV54" s="1269"/>
      <c r="AW54" s="1269"/>
      <c r="AX54" s="1269"/>
      <c r="AY54" s="1269"/>
      <c r="AZ54" s="1269"/>
      <c r="BA54" s="1269"/>
      <c r="BB54" s="1269"/>
      <c r="BC54" s="1269"/>
      <c r="BD54" s="1269"/>
      <c r="BE54" s="1269"/>
      <c r="BF54" s="1269"/>
      <c r="BG54" s="1269"/>
      <c r="BH54" s="1269"/>
      <c r="BI54" s="1269"/>
      <c r="BJ54" s="1269"/>
      <c r="BK54" s="1269"/>
      <c r="BL54" s="1269"/>
      <c r="BM54" s="1269"/>
      <c r="BN54" s="1269"/>
      <c r="BO54" s="1269"/>
      <c r="BP54" s="1267"/>
      <c r="BQ54" s="1267"/>
      <c r="BR54" s="1267"/>
      <c r="BS54" s="1267"/>
      <c r="BT54" s="1267"/>
      <c r="BU54" s="1267"/>
      <c r="BV54" s="1267"/>
      <c r="BW54" s="1267"/>
      <c r="BX54" s="1267"/>
      <c r="BY54" s="1267"/>
      <c r="BZ54" s="1267"/>
      <c r="CA54" s="1267"/>
      <c r="CB54" s="1267"/>
      <c r="CC54" s="1267"/>
      <c r="CD54" s="1267"/>
      <c r="CE54" s="1267"/>
      <c r="CF54" s="1267"/>
      <c r="CG54" s="1267"/>
      <c r="CH54" s="1267"/>
      <c r="CI54" s="1267"/>
      <c r="CJ54" s="1267"/>
      <c r="CK54" s="1267"/>
      <c r="CL54" s="1267"/>
      <c r="CM54" s="1267"/>
      <c r="CN54" s="1267"/>
      <c r="CO54" s="1267"/>
      <c r="CP54" s="1267"/>
      <c r="CQ54" s="1267"/>
      <c r="CR54" s="1267"/>
      <c r="CS54" s="1267"/>
      <c r="CT54" s="1267"/>
      <c r="CU54" s="1267"/>
      <c r="CV54" s="1267"/>
      <c r="CW54" s="1267"/>
      <c r="CX54" s="1267"/>
      <c r="CY54" s="1267"/>
      <c r="CZ54" s="1267"/>
      <c r="DA54" s="1267"/>
      <c r="DB54" s="1267"/>
      <c r="DC54" s="1267"/>
    </row>
    <row r="55" spans="1:109" ht="13.2" x14ac:dyDescent="0.2">
      <c r="A55" s="380"/>
      <c r="B55" s="372"/>
      <c r="G55" s="1262"/>
      <c r="H55" s="1262"/>
      <c r="I55" s="1262"/>
      <c r="J55" s="1262"/>
      <c r="K55" s="1268"/>
      <c r="L55" s="1268"/>
      <c r="M55" s="1268"/>
      <c r="N55" s="1268"/>
      <c r="AN55" s="1266" t="s">
        <v>584</v>
      </c>
      <c r="AO55" s="1266"/>
      <c r="AP55" s="1266"/>
      <c r="AQ55" s="1266"/>
      <c r="AR55" s="1266"/>
      <c r="AS55" s="1266"/>
      <c r="AT55" s="1266"/>
      <c r="AU55" s="1266"/>
      <c r="AV55" s="1266"/>
      <c r="AW55" s="1266"/>
      <c r="AX55" s="1266"/>
      <c r="AY55" s="1266"/>
      <c r="AZ55" s="1266"/>
      <c r="BA55" s="1266"/>
      <c r="BB55" s="1269" t="s">
        <v>582</v>
      </c>
      <c r="BC55" s="1269"/>
      <c r="BD55" s="1269"/>
      <c r="BE55" s="1269"/>
      <c r="BF55" s="1269"/>
      <c r="BG55" s="1269"/>
      <c r="BH55" s="1269"/>
      <c r="BI55" s="1269"/>
      <c r="BJ55" s="1269"/>
      <c r="BK55" s="1269"/>
      <c r="BL55" s="1269"/>
      <c r="BM55" s="1269"/>
      <c r="BN55" s="1269"/>
      <c r="BO55" s="1269"/>
      <c r="BP55" s="1267">
        <v>49.7</v>
      </c>
      <c r="BQ55" s="1267"/>
      <c r="BR55" s="1267"/>
      <c r="BS55" s="1267"/>
      <c r="BT55" s="1267"/>
      <c r="BU55" s="1267"/>
      <c r="BV55" s="1267"/>
      <c r="BW55" s="1267"/>
      <c r="BX55" s="1267">
        <v>37.299999999999997</v>
      </c>
      <c r="BY55" s="1267"/>
      <c r="BZ55" s="1267"/>
      <c r="CA55" s="1267"/>
      <c r="CB55" s="1267"/>
      <c r="CC55" s="1267"/>
      <c r="CD55" s="1267"/>
      <c r="CE55" s="1267"/>
      <c r="CF55" s="1267">
        <v>25.4</v>
      </c>
      <c r="CG55" s="1267"/>
      <c r="CH55" s="1267"/>
      <c r="CI55" s="1267"/>
      <c r="CJ55" s="1267"/>
      <c r="CK55" s="1267"/>
      <c r="CL55" s="1267"/>
      <c r="CM55" s="1267"/>
      <c r="CN55" s="1267">
        <v>17.600000000000001</v>
      </c>
      <c r="CO55" s="1267"/>
      <c r="CP55" s="1267"/>
      <c r="CQ55" s="1267"/>
      <c r="CR55" s="1267"/>
      <c r="CS55" s="1267"/>
      <c r="CT55" s="1267"/>
      <c r="CU55" s="1267"/>
      <c r="CV55" s="1267">
        <v>17.2</v>
      </c>
      <c r="CW55" s="1267"/>
      <c r="CX55" s="1267"/>
      <c r="CY55" s="1267"/>
      <c r="CZ55" s="1267"/>
      <c r="DA55" s="1267"/>
      <c r="DB55" s="1267"/>
      <c r="DC55" s="1267"/>
    </row>
    <row r="56" spans="1:109" ht="13.2" x14ac:dyDescent="0.2">
      <c r="A56" s="380"/>
      <c r="B56" s="372"/>
      <c r="G56" s="1262"/>
      <c r="H56" s="1262"/>
      <c r="I56" s="1262"/>
      <c r="J56" s="1262"/>
      <c r="K56" s="1268"/>
      <c r="L56" s="1268"/>
      <c r="M56" s="1268"/>
      <c r="N56" s="1268"/>
      <c r="AN56" s="1266"/>
      <c r="AO56" s="1266"/>
      <c r="AP56" s="1266"/>
      <c r="AQ56" s="1266"/>
      <c r="AR56" s="1266"/>
      <c r="AS56" s="1266"/>
      <c r="AT56" s="1266"/>
      <c r="AU56" s="1266"/>
      <c r="AV56" s="1266"/>
      <c r="AW56" s="1266"/>
      <c r="AX56" s="1266"/>
      <c r="AY56" s="1266"/>
      <c r="AZ56" s="1266"/>
      <c r="BA56" s="1266"/>
      <c r="BB56" s="1269"/>
      <c r="BC56" s="1269"/>
      <c r="BD56" s="1269"/>
      <c r="BE56" s="1269"/>
      <c r="BF56" s="1269"/>
      <c r="BG56" s="1269"/>
      <c r="BH56" s="1269"/>
      <c r="BI56" s="1269"/>
      <c r="BJ56" s="1269"/>
      <c r="BK56" s="1269"/>
      <c r="BL56" s="1269"/>
      <c r="BM56" s="1269"/>
      <c r="BN56" s="1269"/>
      <c r="BO56" s="1269"/>
      <c r="BP56" s="1267"/>
      <c r="BQ56" s="1267"/>
      <c r="BR56" s="1267"/>
      <c r="BS56" s="1267"/>
      <c r="BT56" s="1267"/>
      <c r="BU56" s="1267"/>
      <c r="BV56" s="1267"/>
      <c r="BW56" s="1267"/>
      <c r="BX56" s="1267"/>
      <c r="BY56" s="1267"/>
      <c r="BZ56" s="1267"/>
      <c r="CA56" s="1267"/>
      <c r="CB56" s="1267"/>
      <c r="CC56" s="1267"/>
      <c r="CD56" s="1267"/>
      <c r="CE56" s="1267"/>
      <c r="CF56" s="1267"/>
      <c r="CG56" s="1267"/>
      <c r="CH56" s="1267"/>
      <c r="CI56" s="1267"/>
      <c r="CJ56" s="1267"/>
      <c r="CK56" s="1267"/>
      <c r="CL56" s="1267"/>
      <c r="CM56" s="1267"/>
      <c r="CN56" s="1267"/>
      <c r="CO56" s="1267"/>
      <c r="CP56" s="1267"/>
      <c r="CQ56" s="1267"/>
      <c r="CR56" s="1267"/>
      <c r="CS56" s="1267"/>
      <c r="CT56" s="1267"/>
      <c r="CU56" s="1267"/>
      <c r="CV56" s="1267"/>
      <c r="CW56" s="1267"/>
      <c r="CX56" s="1267"/>
      <c r="CY56" s="1267"/>
      <c r="CZ56" s="1267"/>
      <c r="DA56" s="1267"/>
      <c r="DB56" s="1267"/>
      <c r="DC56" s="1267"/>
    </row>
    <row r="57" spans="1:109" s="380" customFormat="1" ht="13.2" x14ac:dyDescent="0.2">
      <c r="B57" s="384"/>
      <c r="G57" s="1262"/>
      <c r="H57" s="1262"/>
      <c r="I57" s="1271"/>
      <c r="J57" s="1271"/>
      <c r="K57" s="1268"/>
      <c r="L57" s="1268"/>
      <c r="M57" s="1268"/>
      <c r="N57" s="1268"/>
      <c r="AM57" s="366"/>
      <c r="AN57" s="1266"/>
      <c r="AO57" s="1266"/>
      <c r="AP57" s="1266"/>
      <c r="AQ57" s="1266"/>
      <c r="AR57" s="1266"/>
      <c r="AS57" s="1266"/>
      <c r="AT57" s="1266"/>
      <c r="AU57" s="1266"/>
      <c r="AV57" s="1266"/>
      <c r="AW57" s="1266"/>
      <c r="AX57" s="1266"/>
      <c r="AY57" s="1266"/>
      <c r="AZ57" s="1266"/>
      <c r="BA57" s="1266"/>
      <c r="BB57" s="1269" t="s">
        <v>583</v>
      </c>
      <c r="BC57" s="1269"/>
      <c r="BD57" s="1269"/>
      <c r="BE57" s="1269"/>
      <c r="BF57" s="1269"/>
      <c r="BG57" s="1269"/>
      <c r="BH57" s="1269"/>
      <c r="BI57" s="1269"/>
      <c r="BJ57" s="1269"/>
      <c r="BK57" s="1269"/>
      <c r="BL57" s="1269"/>
      <c r="BM57" s="1269"/>
      <c r="BN57" s="1269"/>
      <c r="BO57" s="1269"/>
      <c r="BP57" s="1267">
        <v>60.2</v>
      </c>
      <c r="BQ57" s="1267"/>
      <c r="BR57" s="1267"/>
      <c r="BS57" s="1267"/>
      <c r="BT57" s="1267"/>
      <c r="BU57" s="1267"/>
      <c r="BV57" s="1267"/>
      <c r="BW57" s="1267"/>
      <c r="BX57" s="1267">
        <v>62</v>
      </c>
      <c r="BY57" s="1267"/>
      <c r="BZ57" s="1267"/>
      <c r="CA57" s="1267"/>
      <c r="CB57" s="1267"/>
      <c r="CC57" s="1267"/>
      <c r="CD57" s="1267"/>
      <c r="CE57" s="1267"/>
      <c r="CF57" s="1267">
        <v>63.2</v>
      </c>
      <c r="CG57" s="1267"/>
      <c r="CH57" s="1267"/>
      <c r="CI57" s="1267"/>
      <c r="CJ57" s="1267"/>
      <c r="CK57" s="1267"/>
      <c r="CL57" s="1267"/>
      <c r="CM57" s="1267"/>
      <c r="CN57" s="1267">
        <v>65.3</v>
      </c>
      <c r="CO57" s="1267"/>
      <c r="CP57" s="1267"/>
      <c r="CQ57" s="1267"/>
      <c r="CR57" s="1267"/>
      <c r="CS57" s="1267"/>
      <c r="CT57" s="1267"/>
      <c r="CU57" s="1267"/>
      <c r="CV57" s="1267">
        <v>66.900000000000006</v>
      </c>
      <c r="CW57" s="1267"/>
      <c r="CX57" s="1267"/>
      <c r="CY57" s="1267"/>
      <c r="CZ57" s="1267"/>
      <c r="DA57" s="1267"/>
      <c r="DB57" s="1267"/>
      <c r="DC57" s="1267"/>
      <c r="DD57" s="385"/>
      <c r="DE57" s="384"/>
    </row>
    <row r="58" spans="1:109" s="380" customFormat="1" ht="13.2" x14ac:dyDescent="0.2">
      <c r="A58" s="366"/>
      <c r="B58" s="384"/>
      <c r="G58" s="1262"/>
      <c r="H58" s="1262"/>
      <c r="I58" s="1271"/>
      <c r="J58" s="1271"/>
      <c r="K58" s="1268"/>
      <c r="L58" s="1268"/>
      <c r="M58" s="1268"/>
      <c r="N58" s="1268"/>
      <c r="AM58" s="366"/>
      <c r="AN58" s="1266"/>
      <c r="AO58" s="1266"/>
      <c r="AP58" s="1266"/>
      <c r="AQ58" s="1266"/>
      <c r="AR58" s="1266"/>
      <c r="AS58" s="1266"/>
      <c r="AT58" s="1266"/>
      <c r="AU58" s="1266"/>
      <c r="AV58" s="1266"/>
      <c r="AW58" s="1266"/>
      <c r="AX58" s="1266"/>
      <c r="AY58" s="1266"/>
      <c r="AZ58" s="1266"/>
      <c r="BA58" s="1266"/>
      <c r="BB58" s="1269"/>
      <c r="BC58" s="1269"/>
      <c r="BD58" s="1269"/>
      <c r="BE58" s="1269"/>
      <c r="BF58" s="1269"/>
      <c r="BG58" s="1269"/>
      <c r="BH58" s="1269"/>
      <c r="BI58" s="1269"/>
      <c r="BJ58" s="1269"/>
      <c r="BK58" s="1269"/>
      <c r="BL58" s="1269"/>
      <c r="BM58" s="1269"/>
      <c r="BN58" s="1269"/>
      <c r="BO58" s="1269"/>
      <c r="BP58" s="1267"/>
      <c r="BQ58" s="1267"/>
      <c r="BR58" s="1267"/>
      <c r="BS58" s="1267"/>
      <c r="BT58" s="1267"/>
      <c r="BU58" s="1267"/>
      <c r="BV58" s="1267"/>
      <c r="BW58" s="1267"/>
      <c r="BX58" s="1267"/>
      <c r="BY58" s="1267"/>
      <c r="BZ58" s="1267"/>
      <c r="CA58" s="1267"/>
      <c r="CB58" s="1267"/>
      <c r="CC58" s="1267"/>
      <c r="CD58" s="1267"/>
      <c r="CE58" s="1267"/>
      <c r="CF58" s="1267"/>
      <c r="CG58" s="1267"/>
      <c r="CH58" s="1267"/>
      <c r="CI58" s="1267"/>
      <c r="CJ58" s="1267"/>
      <c r="CK58" s="1267"/>
      <c r="CL58" s="1267"/>
      <c r="CM58" s="1267"/>
      <c r="CN58" s="1267"/>
      <c r="CO58" s="1267"/>
      <c r="CP58" s="1267"/>
      <c r="CQ58" s="1267"/>
      <c r="CR58" s="1267"/>
      <c r="CS58" s="1267"/>
      <c r="CT58" s="1267"/>
      <c r="CU58" s="1267"/>
      <c r="CV58" s="1267"/>
      <c r="CW58" s="1267"/>
      <c r="CX58" s="1267"/>
      <c r="CY58" s="1267"/>
      <c r="CZ58" s="1267"/>
      <c r="DA58" s="1267"/>
      <c r="DB58" s="1267"/>
      <c r="DC58" s="1267"/>
      <c r="DD58" s="385"/>
      <c r="DE58" s="384"/>
    </row>
    <row r="59" spans="1:109" s="380" customFormat="1" ht="13.2"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2"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2"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2"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2" x14ac:dyDescent="0.2">
      <c r="B63" s="391" t="s">
        <v>585</v>
      </c>
    </row>
    <row r="64" spans="1:109" ht="13.2" x14ac:dyDescent="0.2">
      <c r="B64" s="372"/>
      <c r="G64" s="379"/>
      <c r="I64" s="392"/>
      <c r="J64" s="392"/>
      <c r="K64" s="392"/>
      <c r="L64" s="392"/>
      <c r="M64" s="392"/>
      <c r="N64" s="393"/>
      <c r="AM64" s="379"/>
      <c r="AN64" s="379" t="s">
        <v>578</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2" x14ac:dyDescent="0.2">
      <c r="B65" s="372"/>
      <c r="AN65" s="1253" t="s">
        <v>586</v>
      </c>
      <c r="AO65" s="1254"/>
      <c r="AP65" s="1254"/>
      <c r="AQ65" s="1254"/>
      <c r="AR65" s="1254"/>
      <c r="AS65" s="1254"/>
      <c r="AT65" s="1254"/>
      <c r="AU65" s="1254"/>
      <c r="AV65" s="1254"/>
      <c r="AW65" s="1254"/>
      <c r="AX65" s="1254"/>
      <c r="AY65" s="1254"/>
      <c r="AZ65" s="1254"/>
      <c r="BA65" s="1254"/>
      <c r="BB65" s="1254"/>
      <c r="BC65" s="1254"/>
      <c r="BD65" s="1254"/>
      <c r="BE65" s="1254"/>
      <c r="BF65" s="1254"/>
      <c r="BG65" s="1254"/>
      <c r="BH65" s="1254"/>
      <c r="BI65" s="1254"/>
      <c r="BJ65" s="1254"/>
      <c r="BK65" s="1254"/>
      <c r="BL65" s="1254"/>
      <c r="BM65" s="1254"/>
      <c r="BN65" s="1254"/>
      <c r="BO65" s="1254"/>
      <c r="BP65" s="1254"/>
      <c r="BQ65" s="1254"/>
      <c r="BR65" s="1254"/>
      <c r="BS65" s="1254"/>
      <c r="BT65" s="1254"/>
      <c r="BU65" s="1254"/>
      <c r="BV65" s="1254"/>
      <c r="BW65" s="1254"/>
      <c r="BX65" s="1254"/>
      <c r="BY65" s="1254"/>
      <c r="BZ65" s="1254"/>
      <c r="CA65" s="1254"/>
      <c r="CB65" s="1254"/>
      <c r="CC65" s="1254"/>
      <c r="CD65" s="1254"/>
      <c r="CE65" s="1254"/>
      <c r="CF65" s="1254"/>
      <c r="CG65" s="1254"/>
      <c r="CH65" s="1254"/>
      <c r="CI65" s="1254"/>
      <c r="CJ65" s="1254"/>
      <c r="CK65" s="1254"/>
      <c r="CL65" s="1254"/>
      <c r="CM65" s="1254"/>
      <c r="CN65" s="1254"/>
      <c r="CO65" s="1254"/>
      <c r="CP65" s="1254"/>
      <c r="CQ65" s="1254"/>
      <c r="CR65" s="1254"/>
      <c r="CS65" s="1254"/>
      <c r="CT65" s="1254"/>
      <c r="CU65" s="1254"/>
      <c r="CV65" s="1254"/>
      <c r="CW65" s="1254"/>
      <c r="CX65" s="1254"/>
      <c r="CY65" s="1254"/>
      <c r="CZ65" s="1254"/>
      <c r="DA65" s="1254"/>
      <c r="DB65" s="1254"/>
      <c r="DC65" s="1255"/>
    </row>
    <row r="66" spans="2:107" ht="13.2" x14ac:dyDescent="0.2">
      <c r="B66" s="372"/>
      <c r="AN66" s="1256"/>
      <c r="AO66" s="1257"/>
      <c r="AP66" s="1257"/>
      <c r="AQ66" s="1257"/>
      <c r="AR66" s="1257"/>
      <c r="AS66" s="1257"/>
      <c r="AT66" s="1257"/>
      <c r="AU66" s="1257"/>
      <c r="AV66" s="1257"/>
      <c r="AW66" s="1257"/>
      <c r="AX66" s="1257"/>
      <c r="AY66" s="1257"/>
      <c r="AZ66" s="1257"/>
      <c r="BA66" s="1257"/>
      <c r="BB66" s="1257"/>
      <c r="BC66" s="1257"/>
      <c r="BD66" s="1257"/>
      <c r="BE66" s="1257"/>
      <c r="BF66" s="1257"/>
      <c r="BG66" s="1257"/>
      <c r="BH66" s="1257"/>
      <c r="BI66" s="1257"/>
      <c r="BJ66" s="1257"/>
      <c r="BK66" s="1257"/>
      <c r="BL66" s="1257"/>
      <c r="BM66" s="1257"/>
      <c r="BN66" s="1257"/>
      <c r="BO66" s="1257"/>
      <c r="BP66" s="1257"/>
      <c r="BQ66" s="1257"/>
      <c r="BR66" s="1257"/>
      <c r="BS66" s="1257"/>
      <c r="BT66" s="1257"/>
      <c r="BU66" s="1257"/>
      <c r="BV66" s="1257"/>
      <c r="BW66" s="1257"/>
      <c r="BX66" s="1257"/>
      <c r="BY66" s="1257"/>
      <c r="BZ66" s="1257"/>
      <c r="CA66" s="1257"/>
      <c r="CB66" s="1257"/>
      <c r="CC66" s="1257"/>
      <c r="CD66" s="1257"/>
      <c r="CE66" s="1257"/>
      <c r="CF66" s="1257"/>
      <c r="CG66" s="1257"/>
      <c r="CH66" s="1257"/>
      <c r="CI66" s="1257"/>
      <c r="CJ66" s="1257"/>
      <c r="CK66" s="1257"/>
      <c r="CL66" s="1257"/>
      <c r="CM66" s="1257"/>
      <c r="CN66" s="1257"/>
      <c r="CO66" s="1257"/>
      <c r="CP66" s="1257"/>
      <c r="CQ66" s="1257"/>
      <c r="CR66" s="1257"/>
      <c r="CS66" s="1257"/>
      <c r="CT66" s="1257"/>
      <c r="CU66" s="1257"/>
      <c r="CV66" s="1257"/>
      <c r="CW66" s="1257"/>
      <c r="CX66" s="1257"/>
      <c r="CY66" s="1257"/>
      <c r="CZ66" s="1257"/>
      <c r="DA66" s="1257"/>
      <c r="DB66" s="1257"/>
      <c r="DC66" s="1258"/>
    </row>
    <row r="67" spans="2:107" ht="13.2" x14ac:dyDescent="0.2">
      <c r="B67" s="372"/>
      <c r="AN67" s="1256"/>
      <c r="AO67" s="1257"/>
      <c r="AP67" s="1257"/>
      <c r="AQ67" s="1257"/>
      <c r="AR67" s="1257"/>
      <c r="AS67" s="1257"/>
      <c r="AT67" s="1257"/>
      <c r="AU67" s="1257"/>
      <c r="AV67" s="1257"/>
      <c r="AW67" s="1257"/>
      <c r="AX67" s="1257"/>
      <c r="AY67" s="1257"/>
      <c r="AZ67" s="1257"/>
      <c r="BA67" s="1257"/>
      <c r="BB67" s="1257"/>
      <c r="BC67" s="1257"/>
      <c r="BD67" s="1257"/>
      <c r="BE67" s="1257"/>
      <c r="BF67" s="1257"/>
      <c r="BG67" s="1257"/>
      <c r="BH67" s="1257"/>
      <c r="BI67" s="1257"/>
      <c r="BJ67" s="1257"/>
      <c r="BK67" s="1257"/>
      <c r="BL67" s="1257"/>
      <c r="BM67" s="1257"/>
      <c r="BN67" s="1257"/>
      <c r="BO67" s="1257"/>
      <c r="BP67" s="1257"/>
      <c r="BQ67" s="1257"/>
      <c r="BR67" s="1257"/>
      <c r="BS67" s="1257"/>
      <c r="BT67" s="1257"/>
      <c r="BU67" s="1257"/>
      <c r="BV67" s="1257"/>
      <c r="BW67" s="1257"/>
      <c r="BX67" s="1257"/>
      <c r="BY67" s="1257"/>
      <c r="BZ67" s="1257"/>
      <c r="CA67" s="1257"/>
      <c r="CB67" s="1257"/>
      <c r="CC67" s="1257"/>
      <c r="CD67" s="1257"/>
      <c r="CE67" s="1257"/>
      <c r="CF67" s="1257"/>
      <c r="CG67" s="1257"/>
      <c r="CH67" s="1257"/>
      <c r="CI67" s="1257"/>
      <c r="CJ67" s="1257"/>
      <c r="CK67" s="1257"/>
      <c r="CL67" s="1257"/>
      <c r="CM67" s="1257"/>
      <c r="CN67" s="1257"/>
      <c r="CO67" s="1257"/>
      <c r="CP67" s="1257"/>
      <c r="CQ67" s="1257"/>
      <c r="CR67" s="1257"/>
      <c r="CS67" s="1257"/>
      <c r="CT67" s="1257"/>
      <c r="CU67" s="1257"/>
      <c r="CV67" s="1257"/>
      <c r="CW67" s="1257"/>
      <c r="CX67" s="1257"/>
      <c r="CY67" s="1257"/>
      <c r="CZ67" s="1257"/>
      <c r="DA67" s="1257"/>
      <c r="DB67" s="1257"/>
      <c r="DC67" s="1258"/>
    </row>
    <row r="68" spans="2:107" ht="13.2" x14ac:dyDescent="0.2">
      <c r="B68" s="372"/>
      <c r="AN68" s="1256"/>
      <c r="AO68" s="1257"/>
      <c r="AP68" s="1257"/>
      <c r="AQ68" s="1257"/>
      <c r="AR68" s="1257"/>
      <c r="AS68" s="1257"/>
      <c r="AT68" s="1257"/>
      <c r="AU68" s="1257"/>
      <c r="AV68" s="1257"/>
      <c r="AW68" s="1257"/>
      <c r="AX68" s="1257"/>
      <c r="AY68" s="1257"/>
      <c r="AZ68" s="1257"/>
      <c r="BA68" s="1257"/>
      <c r="BB68" s="1257"/>
      <c r="BC68" s="1257"/>
      <c r="BD68" s="1257"/>
      <c r="BE68" s="1257"/>
      <c r="BF68" s="1257"/>
      <c r="BG68" s="1257"/>
      <c r="BH68" s="1257"/>
      <c r="BI68" s="1257"/>
      <c r="BJ68" s="1257"/>
      <c r="BK68" s="1257"/>
      <c r="BL68" s="1257"/>
      <c r="BM68" s="1257"/>
      <c r="BN68" s="1257"/>
      <c r="BO68" s="1257"/>
      <c r="BP68" s="1257"/>
      <c r="BQ68" s="1257"/>
      <c r="BR68" s="1257"/>
      <c r="BS68" s="1257"/>
      <c r="BT68" s="1257"/>
      <c r="BU68" s="1257"/>
      <c r="BV68" s="1257"/>
      <c r="BW68" s="1257"/>
      <c r="BX68" s="1257"/>
      <c r="BY68" s="1257"/>
      <c r="BZ68" s="1257"/>
      <c r="CA68" s="1257"/>
      <c r="CB68" s="1257"/>
      <c r="CC68" s="1257"/>
      <c r="CD68" s="1257"/>
      <c r="CE68" s="1257"/>
      <c r="CF68" s="1257"/>
      <c r="CG68" s="1257"/>
      <c r="CH68" s="1257"/>
      <c r="CI68" s="1257"/>
      <c r="CJ68" s="1257"/>
      <c r="CK68" s="1257"/>
      <c r="CL68" s="1257"/>
      <c r="CM68" s="1257"/>
      <c r="CN68" s="1257"/>
      <c r="CO68" s="1257"/>
      <c r="CP68" s="1257"/>
      <c r="CQ68" s="1257"/>
      <c r="CR68" s="1257"/>
      <c r="CS68" s="1257"/>
      <c r="CT68" s="1257"/>
      <c r="CU68" s="1257"/>
      <c r="CV68" s="1257"/>
      <c r="CW68" s="1257"/>
      <c r="CX68" s="1257"/>
      <c r="CY68" s="1257"/>
      <c r="CZ68" s="1257"/>
      <c r="DA68" s="1257"/>
      <c r="DB68" s="1257"/>
      <c r="DC68" s="1258"/>
    </row>
    <row r="69" spans="2:107" ht="13.2" x14ac:dyDescent="0.2">
      <c r="B69" s="372"/>
      <c r="AN69" s="1259"/>
      <c r="AO69" s="1260"/>
      <c r="AP69" s="1260"/>
      <c r="AQ69" s="1260"/>
      <c r="AR69" s="1260"/>
      <c r="AS69" s="1260"/>
      <c r="AT69" s="1260"/>
      <c r="AU69" s="1260"/>
      <c r="AV69" s="1260"/>
      <c r="AW69" s="1260"/>
      <c r="AX69" s="1260"/>
      <c r="AY69" s="1260"/>
      <c r="AZ69" s="1260"/>
      <c r="BA69" s="1260"/>
      <c r="BB69" s="1260"/>
      <c r="BC69" s="1260"/>
      <c r="BD69" s="1260"/>
      <c r="BE69" s="1260"/>
      <c r="BF69" s="1260"/>
      <c r="BG69" s="1260"/>
      <c r="BH69" s="1260"/>
      <c r="BI69" s="1260"/>
      <c r="BJ69" s="1260"/>
      <c r="BK69" s="1260"/>
      <c r="BL69" s="1260"/>
      <c r="BM69" s="1260"/>
      <c r="BN69" s="1260"/>
      <c r="BO69" s="1260"/>
      <c r="BP69" s="1260"/>
      <c r="BQ69" s="1260"/>
      <c r="BR69" s="1260"/>
      <c r="BS69" s="1260"/>
      <c r="BT69" s="1260"/>
      <c r="BU69" s="1260"/>
      <c r="BV69" s="1260"/>
      <c r="BW69" s="1260"/>
      <c r="BX69" s="1260"/>
      <c r="BY69" s="1260"/>
      <c r="BZ69" s="1260"/>
      <c r="CA69" s="1260"/>
      <c r="CB69" s="1260"/>
      <c r="CC69" s="1260"/>
      <c r="CD69" s="1260"/>
      <c r="CE69" s="1260"/>
      <c r="CF69" s="1260"/>
      <c r="CG69" s="1260"/>
      <c r="CH69" s="1260"/>
      <c r="CI69" s="1260"/>
      <c r="CJ69" s="1260"/>
      <c r="CK69" s="1260"/>
      <c r="CL69" s="1260"/>
      <c r="CM69" s="1260"/>
      <c r="CN69" s="1260"/>
      <c r="CO69" s="1260"/>
      <c r="CP69" s="1260"/>
      <c r="CQ69" s="1260"/>
      <c r="CR69" s="1260"/>
      <c r="CS69" s="1260"/>
      <c r="CT69" s="1260"/>
      <c r="CU69" s="1260"/>
      <c r="CV69" s="1260"/>
      <c r="CW69" s="1260"/>
      <c r="CX69" s="1260"/>
      <c r="CY69" s="1260"/>
      <c r="CZ69" s="1260"/>
      <c r="DA69" s="1260"/>
      <c r="DB69" s="1260"/>
      <c r="DC69" s="1261"/>
    </row>
    <row r="70" spans="2:107" ht="13.2"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2" x14ac:dyDescent="0.2">
      <c r="B71" s="372"/>
      <c r="G71" s="397"/>
      <c r="I71" s="398"/>
      <c r="J71" s="395"/>
      <c r="K71" s="395"/>
      <c r="L71" s="396"/>
      <c r="M71" s="395"/>
      <c r="N71" s="396"/>
      <c r="AM71" s="397"/>
      <c r="AN71" s="366" t="s">
        <v>580</v>
      </c>
    </row>
    <row r="72" spans="2:107" ht="13.2" x14ac:dyDescent="0.2">
      <c r="B72" s="372"/>
      <c r="G72" s="1262"/>
      <c r="H72" s="1262"/>
      <c r="I72" s="1262"/>
      <c r="J72" s="1262"/>
      <c r="K72" s="382"/>
      <c r="L72" s="382"/>
      <c r="M72" s="383"/>
      <c r="N72" s="383"/>
      <c r="AN72" s="1263"/>
      <c r="AO72" s="1264"/>
      <c r="AP72" s="1264"/>
      <c r="AQ72" s="1264"/>
      <c r="AR72" s="1264"/>
      <c r="AS72" s="1264"/>
      <c r="AT72" s="1264"/>
      <c r="AU72" s="1264"/>
      <c r="AV72" s="1264"/>
      <c r="AW72" s="1264"/>
      <c r="AX72" s="1264"/>
      <c r="AY72" s="1264"/>
      <c r="AZ72" s="1264"/>
      <c r="BA72" s="1264"/>
      <c r="BB72" s="1264"/>
      <c r="BC72" s="1264"/>
      <c r="BD72" s="1264"/>
      <c r="BE72" s="1264"/>
      <c r="BF72" s="1264"/>
      <c r="BG72" s="1264"/>
      <c r="BH72" s="1264"/>
      <c r="BI72" s="1264"/>
      <c r="BJ72" s="1264"/>
      <c r="BK72" s="1264"/>
      <c r="BL72" s="1264"/>
      <c r="BM72" s="1264"/>
      <c r="BN72" s="1264"/>
      <c r="BO72" s="1265"/>
      <c r="BP72" s="1266" t="s">
        <v>526</v>
      </c>
      <c r="BQ72" s="1266"/>
      <c r="BR72" s="1266"/>
      <c r="BS72" s="1266"/>
      <c r="BT72" s="1266"/>
      <c r="BU72" s="1266"/>
      <c r="BV72" s="1266"/>
      <c r="BW72" s="1266"/>
      <c r="BX72" s="1266" t="s">
        <v>527</v>
      </c>
      <c r="BY72" s="1266"/>
      <c r="BZ72" s="1266"/>
      <c r="CA72" s="1266"/>
      <c r="CB72" s="1266"/>
      <c r="CC72" s="1266"/>
      <c r="CD72" s="1266"/>
      <c r="CE72" s="1266"/>
      <c r="CF72" s="1266" t="s">
        <v>528</v>
      </c>
      <c r="CG72" s="1266"/>
      <c r="CH72" s="1266"/>
      <c r="CI72" s="1266"/>
      <c r="CJ72" s="1266"/>
      <c r="CK72" s="1266"/>
      <c r="CL72" s="1266"/>
      <c r="CM72" s="1266"/>
      <c r="CN72" s="1266" t="s">
        <v>529</v>
      </c>
      <c r="CO72" s="1266"/>
      <c r="CP72" s="1266"/>
      <c r="CQ72" s="1266"/>
      <c r="CR72" s="1266"/>
      <c r="CS72" s="1266"/>
      <c r="CT72" s="1266"/>
      <c r="CU72" s="1266"/>
      <c r="CV72" s="1266" t="s">
        <v>530</v>
      </c>
      <c r="CW72" s="1266"/>
      <c r="CX72" s="1266"/>
      <c r="CY72" s="1266"/>
      <c r="CZ72" s="1266"/>
      <c r="DA72" s="1266"/>
      <c r="DB72" s="1266"/>
      <c r="DC72" s="1266"/>
    </row>
    <row r="73" spans="2:107" ht="13.2" x14ac:dyDescent="0.2">
      <c r="B73" s="372"/>
      <c r="G73" s="1272"/>
      <c r="H73" s="1272"/>
      <c r="I73" s="1272"/>
      <c r="J73" s="1272"/>
      <c r="K73" s="1273"/>
      <c r="L73" s="1273"/>
      <c r="M73" s="1273"/>
      <c r="N73" s="1273"/>
      <c r="AM73" s="381"/>
      <c r="AN73" s="1269" t="s">
        <v>581</v>
      </c>
      <c r="AO73" s="1269"/>
      <c r="AP73" s="1269"/>
      <c r="AQ73" s="1269"/>
      <c r="AR73" s="1269"/>
      <c r="AS73" s="1269"/>
      <c r="AT73" s="1269"/>
      <c r="AU73" s="1269"/>
      <c r="AV73" s="1269"/>
      <c r="AW73" s="1269"/>
      <c r="AX73" s="1269"/>
      <c r="AY73" s="1269"/>
      <c r="AZ73" s="1269"/>
      <c r="BA73" s="1269"/>
      <c r="BB73" s="1269" t="s">
        <v>582</v>
      </c>
      <c r="BC73" s="1269"/>
      <c r="BD73" s="1269"/>
      <c r="BE73" s="1269"/>
      <c r="BF73" s="1269"/>
      <c r="BG73" s="1269"/>
      <c r="BH73" s="1269"/>
      <c r="BI73" s="1269"/>
      <c r="BJ73" s="1269"/>
      <c r="BK73" s="1269"/>
      <c r="BL73" s="1269"/>
      <c r="BM73" s="1269"/>
      <c r="BN73" s="1269"/>
      <c r="BO73" s="1269"/>
      <c r="BP73" s="1267">
        <v>25.6</v>
      </c>
      <c r="BQ73" s="1267"/>
      <c r="BR73" s="1267"/>
      <c r="BS73" s="1267"/>
      <c r="BT73" s="1267"/>
      <c r="BU73" s="1267"/>
      <c r="BV73" s="1267"/>
      <c r="BW73" s="1267"/>
      <c r="BX73" s="1267">
        <v>18.3</v>
      </c>
      <c r="BY73" s="1267"/>
      <c r="BZ73" s="1267"/>
      <c r="CA73" s="1267"/>
      <c r="CB73" s="1267"/>
      <c r="CC73" s="1267"/>
      <c r="CD73" s="1267"/>
      <c r="CE73" s="1267"/>
      <c r="CF73" s="1267">
        <v>20.3</v>
      </c>
      <c r="CG73" s="1267"/>
      <c r="CH73" s="1267"/>
      <c r="CI73" s="1267"/>
      <c r="CJ73" s="1267"/>
      <c r="CK73" s="1267"/>
      <c r="CL73" s="1267"/>
      <c r="CM73" s="1267"/>
      <c r="CN73" s="1267">
        <v>12.4</v>
      </c>
      <c r="CO73" s="1267"/>
      <c r="CP73" s="1267"/>
      <c r="CQ73" s="1267"/>
      <c r="CR73" s="1267"/>
      <c r="CS73" s="1267"/>
      <c r="CT73" s="1267"/>
      <c r="CU73" s="1267"/>
      <c r="CV73" s="1267">
        <v>3.1</v>
      </c>
      <c r="CW73" s="1267"/>
      <c r="CX73" s="1267"/>
      <c r="CY73" s="1267"/>
      <c r="CZ73" s="1267"/>
      <c r="DA73" s="1267"/>
      <c r="DB73" s="1267"/>
      <c r="DC73" s="1267"/>
    </row>
    <row r="74" spans="2:107" ht="13.2" x14ac:dyDescent="0.2">
      <c r="B74" s="372"/>
      <c r="G74" s="1272"/>
      <c r="H74" s="1272"/>
      <c r="I74" s="1272"/>
      <c r="J74" s="1272"/>
      <c r="K74" s="1273"/>
      <c r="L74" s="1273"/>
      <c r="M74" s="1273"/>
      <c r="N74" s="1273"/>
      <c r="AM74" s="381"/>
      <c r="AN74" s="1269"/>
      <c r="AO74" s="1269"/>
      <c r="AP74" s="1269"/>
      <c r="AQ74" s="1269"/>
      <c r="AR74" s="1269"/>
      <c r="AS74" s="1269"/>
      <c r="AT74" s="1269"/>
      <c r="AU74" s="1269"/>
      <c r="AV74" s="1269"/>
      <c r="AW74" s="1269"/>
      <c r="AX74" s="1269"/>
      <c r="AY74" s="1269"/>
      <c r="AZ74" s="1269"/>
      <c r="BA74" s="1269"/>
      <c r="BB74" s="1269"/>
      <c r="BC74" s="1269"/>
      <c r="BD74" s="1269"/>
      <c r="BE74" s="1269"/>
      <c r="BF74" s="1269"/>
      <c r="BG74" s="1269"/>
      <c r="BH74" s="1269"/>
      <c r="BI74" s="1269"/>
      <c r="BJ74" s="1269"/>
      <c r="BK74" s="1269"/>
      <c r="BL74" s="1269"/>
      <c r="BM74" s="1269"/>
      <c r="BN74" s="1269"/>
      <c r="BO74" s="1269"/>
      <c r="BP74" s="1267"/>
      <c r="BQ74" s="1267"/>
      <c r="BR74" s="1267"/>
      <c r="BS74" s="1267"/>
      <c r="BT74" s="1267"/>
      <c r="BU74" s="1267"/>
      <c r="BV74" s="1267"/>
      <c r="BW74" s="1267"/>
      <c r="BX74" s="1267"/>
      <c r="BY74" s="1267"/>
      <c r="BZ74" s="1267"/>
      <c r="CA74" s="1267"/>
      <c r="CB74" s="1267"/>
      <c r="CC74" s="1267"/>
      <c r="CD74" s="1267"/>
      <c r="CE74" s="1267"/>
      <c r="CF74" s="1267"/>
      <c r="CG74" s="1267"/>
      <c r="CH74" s="1267"/>
      <c r="CI74" s="1267"/>
      <c r="CJ74" s="1267"/>
      <c r="CK74" s="1267"/>
      <c r="CL74" s="1267"/>
      <c r="CM74" s="1267"/>
      <c r="CN74" s="1267"/>
      <c r="CO74" s="1267"/>
      <c r="CP74" s="1267"/>
      <c r="CQ74" s="1267"/>
      <c r="CR74" s="1267"/>
      <c r="CS74" s="1267"/>
      <c r="CT74" s="1267"/>
      <c r="CU74" s="1267"/>
      <c r="CV74" s="1267"/>
      <c r="CW74" s="1267"/>
      <c r="CX74" s="1267"/>
      <c r="CY74" s="1267"/>
      <c r="CZ74" s="1267"/>
      <c r="DA74" s="1267"/>
      <c r="DB74" s="1267"/>
      <c r="DC74" s="1267"/>
    </row>
    <row r="75" spans="2:107" ht="13.2" x14ac:dyDescent="0.2">
      <c r="B75" s="372"/>
      <c r="G75" s="1272"/>
      <c r="H75" s="1272"/>
      <c r="I75" s="1262"/>
      <c r="J75" s="1262"/>
      <c r="K75" s="1268"/>
      <c r="L75" s="1268"/>
      <c r="M75" s="1268"/>
      <c r="N75" s="1268"/>
      <c r="AM75" s="381"/>
      <c r="AN75" s="1269"/>
      <c r="AO75" s="1269"/>
      <c r="AP75" s="1269"/>
      <c r="AQ75" s="1269"/>
      <c r="AR75" s="1269"/>
      <c r="AS75" s="1269"/>
      <c r="AT75" s="1269"/>
      <c r="AU75" s="1269"/>
      <c r="AV75" s="1269"/>
      <c r="AW75" s="1269"/>
      <c r="AX75" s="1269"/>
      <c r="AY75" s="1269"/>
      <c r="AZ75" s="1269"/>
      <c r="BA75" s="1269"/>
      <c r="BB75" s="1269" t="s">
        <v>587</v>
      </c>
      <c r="BC75" s="1269"/>
      <c r="BD75" s="1269"/>
      <c r="BE75" s="1269"/>
      <c r="BF75" s="1269"/>
      <c r="BG75" s="1269"/>
      <c r="BH75" s="1269"/>
      <c r="BI75" s="1269"/>
      <c r="BJ75" s="1269"/>
      <c r="BK75" s="1269"/>
      <c r="BL75" s="1269"/>
      <c r="BM75" s="1269"/>
      <c r="BN75" s="1269"/>
      <c r="BO75" s="1269"/>
      <c r="BP75" s="1267">
        <v>11.2</v>
      </c>
      <c r="BQ75" s="1267"/>
      <c r="BR75" s="1267"/>
      <c r="BS75" s="1267"/>
      <c r="BT75" s="1267"/>
      <c r="BU75" s="1267"/>
      <c r="BV75" s="1267"/>
      <c r="BW75" s="1267"/>
      <c r="BX75" s="1267">
        <v>10.5</v>
      </c>
      <c r="BY75" s="1267"/>
      <c r="BZ75" s="1267"/>
      <c r="CA75" s="1267"/>
      <c r="CB75" s="1267"/>
      <c r="CC75" s="1267"/>
      <c r="CD75" s="1267"/>
      <c r="CE75" s="1267"/>
      <c r="CF75" s="1267">
        <v>9.6999999999999993</v>
      </c>
      <c r="CG75" s="1267"/>
      <c r="CH75" s="1267"/>
      <c r="CI75" s="1267"/>
      <c r="CJ75" s="1267"/>
      <c r="CK75" s="1267"/>
      <c r="CL75" s="1267"/>
      <c r="CM75" s="1267"/>
      <c r="CN75" s="1267">
        <v>9.1</v>
      </c>
      <c r="CO75" s="1267"/>
      <c r="CP75" s="1267"/>
      <c r="CQ75" s="1267"/>
      <c r="CR75" s="1267"/>
      <c r="CS75" s="1267"/>
      <c r="CT75" s="1267"/>
      <c r="CU75" s="1267"/>
      <c r="CV75" s="1267">
        <v>9.4</v>
      </c>
      <c r="CW75" s="1267"/>
      <c r="CX75" s="1267"/>
      <c r="CY75" s="1267"/>
      <c r="CZ75" s="1267"/>
      <c r="DA75" s="1267"/>
      <c r="DB75" s="1267"/>
      <c r="DC75" s="1267"/>
    </row>
    <row r="76" spans="2:107" ht="13.2" x14ac:dyDescent="0.2">
      <c r="B76" s="372"/>
      <c r="G76" s="1272"/>
      <c r="H76" s="1272"/>
      <c r="I76" s="1262"/>
      <c r="J76" s="1262"/>
      <c r="K76" s="1268"/>
      <c r="L76" s="1268"/>
      <c r="M76" s="1268"/>
      <c r="N76" s="1268"/>
      <c r="AM76" s="381"/>
      <c r="AN76" s="1269"/>
      <c r="AO76" s="1269"/>
      <c r="AP76" s="1269"/>
      <c r="AQ76" s="1269"/>
      <c r="AR76" s="1269"/>
      <c r="AS76" s="1269"/>
      <c r="AT76" s="1269"/>
      <c r="AU76" s="1269"/>
      <c r="AV76" s="1269"/>
      <c r="AW76" s="1269"/>
      <c r="AX76" s="1269"/>
      <c r="AY76" s="1269"/>
      <c r="AZ76" s="1269"/>
      <c r="BA76" s="1269"/>
      <c r="BB76" s="1269"/>
      <c r="BC76" s="1269"/>
      <c r="BD76" s="1269"/>
      <c r="BE76" s="1269"/>
      <c r="BF76" s="1269"/>
      <c r="BG76" s="1269"/>
      <c r="BH76" s="1269"/>
      <c r="BI76" s="1269"/>
      <c r="BJ76" s="1269"/>
      <c r="BK76" s="1269"/>
      <c r="BL76" s="1269"/>
      <c r="BM76" s="1269"/>
      <c r="BN76" s="1269"/>
      <c r="BO76" s="1269"/>
      <c r="BP76" s="1267"/>
      <c r="BQ76" s="1267"/>
      <c r="BR76" s="1267"/>
      <c r="BS76" s="1267"/>
      <c r="BT76" s="1267"/>
      <c r="BU76" s="1267"/>
      <c r="BV76" s="1267"/>
      <c r="BW76" s="1267"/>
      <c r="BX76" s="1267"/>
      <c r="BY76" s="1267"/>
      <c r="BZ76" s="1267"/>
      <c r="CA76" s="1267"/>
      <c r="CB76" s="1267"/>
      <c r="CC76" s="1267"/>
      <c r="CD76" s="1267"/>
      <c r="CE76" s="1267"/>
      <c r="CF76" s="1267"/>
      <c r="CG76" s="1267"/>
      <c r="CH76" s="1267"/>
      <c r="CI76" s="1267"/>
      <c r="CJ76" s="1267"/>
      <c r="CK76" s="1267"/>
      <c r="CL76" s="1267"/>
      <c r="CM76" s="1267"/>
      <c r="CN76" s="1267"/>
      <c r="CO76" s="1267"/>
      <c r="CP76" s="1267"/>
      <c r="CQ76" s="1267"/>
      <c r="CR76" s="1267"/>
      <c r="CS76" s="1267"/>
      <c r="CT76" s="1267"/>
      <c r="CU76" s="1267"/>
      <c r="CV76" s="1267"/>
      <c r="CW76" s="1267"/>
      <c r="CX76" s="1267"/>
      <c r="CY76" s="1267"/>
      <c r="CZ76" s="1267"/>
      <c r="DA76" s="1267"/>
      <c r="DB76" s="1267"/>
      <c r="DC76" s="1267"/>
    </row>
    <row r="77" spans="2:107" ht="13.2" x14ac:dyDescent="0.2">
      <c r="B77" s="372"/>
      <c r="G77" s="1262"/>
      <c r="H77" s="1262"/>
      <c r="I77" s="1262"/>
      <c r="J77" s="1262"/>
      <c r="K77" s="1273"/>
      <c r="L77" s="1273"/>
      <c r="M77" s="1273"/>
      <c r="N77" s="1273"/>
      <c r="AN77" s="1266" t="s">
        <v>584</v>
      </c>
      <c r="AO77" s="1266"/>
      <c r="AP77" s="1266"/>
      <c r="AQ77" s="1266"/>
      <c r="AR77" s="1266"/>
      <c r="AS77" s="1266"/>
      <c r="AT77" s="1266"/>
      <c r="AU77" s="1266"/>
      <c r="AV77" s="1266"/>
      <c r="AW77" s="1266"/>
      <c r="AX77" s="1266"/>
      <c r="AY77" s="1266"/>
      <c r="AZ77" s="1266"/>
      <c r="BA77" s="1266"/>
      <c r="BB77" s="1269" t="s">
        <v>582</v>
      </c>
      <c r="BC77" s="1269"/>
      <c r="BD77" s="1269"/>
      <c r="BE77" s="1269"/>
      <c r="BF77" s="1269"/>
      <c r="BG77" s="1269"/>
      <c r="BH77" s="1269"/>
      <c r="BI77" s="1269"/>
      <c r="BJ77" s="1269"/>
      <c r="BK77" s="1269"/>
      <c r="BL77" s="1269"/>
      <c r="BM77" s="1269"/>
      <c r="BN77" s="1269"/>
      <c r="BO77" s="1269"/>
      <c r="BP77" s="1267">
        <v>49.7</v>
      </c>
      <c r="BQ77" s="1267"/>
      <c r="BR77" s="1267"/>
      <c r="BS77" s="1267"/>
      <c r="BT77" s="1267"/>
      <c r="BU77" s="1267"/>
      <c r="BV77" s="1267"/>
      <c r="BW77" s="1267"/>
      <c r="BX77" s="1267">
        <v>37.299999999999997</v>
      </c>
      <c r="BY77" s="1267"/>
      <c r="BZ77" s="1267"/>
      <c r="CA77" s="1267"/>
      <c r="CB77" s="1267"/>
      <c r="CC77" s="1267"/>
      <c r="CD77" s="1267"/>
      <c r="CE77" s="1267"/>
      <c r="CF77" s="1267">
        <v>25.4</v>
      </c>
      <c r="CG77" s="1267"/>
      <c r="CH77" s="1267"/>
      <c r="CI77" s="1267"/>
      <c r="CJ77" s="1267"/>
      <c r="CK77" s="1267"/>
      <c r="CL77" s="1267"/>
      <c r="CM77" s="1267"/>
      <c r="CN77" s="1267">
        <v>17.600000000000001</v>
      </c>
      <c r="CO77" s="1267"/>
      <c r="CP77" s="1267"/>
      <c r="CQ77" s="1267"/>
      <c r="CR77" s="1267"/>
      <c r="CS77" s="1267"/>
      <c r="CT77" s="1267"/>
      <c r="CU77" s="1267"/>
      <c r="CV77" s="1267">
        <v>17.2</v>
      </c>
      <c r="CW77" s="1267"/>
      <c r="CX77" s="1267"/>
      <c r="CY77" s="1267"/>
      <c r="CZ77" s="1267"/>
      <c r="DA77" s="1267"/>
      <c r="DB77" s="1267"/>
      <c r="DC77" s="1267"/>
    </row>
    <row r="78" spans="2:107" ht="13.2" x14ac:dyDescent="0.2">
      <c r="B78" s="372"/>
      <c r="G78" s="1262"/>
      <c r="H78" s="1262"/>
      <c r="I78" s="1262"/>
      <c r="J78" s="1262"/>
      <c r="K78" s="1273"/>
      <c r="L78" s="1273"/>
      <c r="M78" s="1273"/>
      <c r="N78" s="1273"/>
      <c r="AN78" s="1266"/>
      <c r="AO78" s="1266"/>
      <c r="AP78" s="1266"/>
      <c r="AQ78" s="1266"/>
      <c r="AR78" s="1266"/>
      <c r="AS78" s="1266"/>
      <c r="AT78" s="1266"/>
      <c r="AU78" s="1266"/>
      <c r="AV78" s="1266"/>
      <c r="AW78" s="1266"/>
      <c r="AX78" s="1266"/>
      <c r="AY78" s="1266"/>
      <c r="AZ78" s="1266"/>
      <c r="BA78" s="1266"/>
      <c r="BB78" s="1269"/>
      <c r="BC78" s="1269"/>
      <c r="BD78" s="1269"/>
      <c r="BE78" s="1269"/>
      <c r="BF78" s="1269"/>
      <c r="BG78" s="1269"/>
      <c r="BH78" s="1269"/>
      <c r="BI78" s="1269"/>
      <c r="BJ78" s="1269"/>
      <c r="BK78" s="1269"/>
      <c r="BL78" s="1269"/>
      <c r="BM78" s="1269"/>
      <c r="BN78" s="1269"/>
      <c r="BO78" s="1269"/>
      <c r="BP78" s="1267"/>
      <c r="BQ78" s="1267"/>
      <c r="BR78" s="1267"/>
      <c r="BS78" s="1267"/>
      <c r="BT78" s="1267"/>
      <c r="BU78" s="1267"/>
      <c r="BV78" s="1267"/>
      <c r="BW78" s="1267"/>
      <c r="BX78" s="1267"/>
      <c r="BY78" s="1267"/>
      <c r="BZ78" s="1267"/>
      <c r="CA78" s="1267"/>
      <c r="CB78" s="1267"/>
      <c r="CC78" s="1267"/>
      <c r="CD78" s="1267"/>
      <c r="CE78" s="1267"/>
      <c r="CF78" s="1267"/>
      <c r="CG78" s="1267"/>
      <c r="CH78" s="1267"/>
      <c r="CI78" s="1267"/>
      <c r="CJ78" s="1267"/>
      <c r="CK78" s="1267"/>
      <c r="CL78" s="1267"/>
      <c r="CM78" s="1267"/>
      <c r="CN78" s="1267"/>
      <c r="CO78" s="1267"/>
      <c r="CP78" s="1267"/>
      <c r="CQ78" s="1267"/>
      <c r="CR78" s="1267"/>
      <c r="CS78" s="1267"/>
      <c r="CT78" s="1267"/>
      <c r="CU78" s="1267"/>
      <c r="CV78" s="1267"/>
      <c r="CW78" s="1267"/>
      <c r="CX78" s="1267"/>
      <c r="CY78" s="1267"/>
      <c r="CZ78" s="1267"/>
      <c r="DA78" s="1267"/>
      <c r="DB78" s="1267"/>
      <c r="DC78" s="1267"/>
    </row>
    <row r="79" spans="2:107" ht="13.2" x14ac:dyDescent="0.2">
      <c r="B79" s="372"/>
      <c r="G79" s="1262"/>
      <c r="H79" s="1262"/>
      <c r="I79" s="1271"/>
      <c r="J79" s="1271"/>
      <c r="K79" s="1274"/>
      <c r="L79" s="1274"/>
      <c r="M79" s="1274"/>
      <c r="N79" s="1274"/>
      <c r="AN79" s="1266"/>
      <c r="AO79" s="1266"/>
      <c r="AP79" s="1266"/>
      <c r="AQ79" s="1266"/>
      <c r="AR79" s="1266"/>
      <c r="AS79" s="1266"/>
      <c r="AT79" s="1266"/>
      <c r="AU79" s="1266"/>
      <c r="AV79" s="1266"/>
      <c r="AW79" s="1266"/>
      <c r="AX79" s="1266"/>
      <c r="AY79" s="1266"/>
      <c r="AZ79" s="1266"/>
      <c r="BA79" s="1266"/>
      <c r="BB79" s="1269" t="s">
        <v>587</v>
      </c>
      <c r="BC79" s="1269"/>
      <c r="BD79" s="1269"/>
      <c r="BE79" s="1269"/>
      <c r="BF79" s="1269"/>
      <c r="BG79" s="1269"/>
      <c r="BH79" s="1269"/>
      <c r="BI79" s="1269"/>
      <c r="BJ79" s="1269"/>
      <c r="BK79" s="1269"/>
      <c r="BL79" s="1269"/>
      <c r="BM79" s="1269"/>
      <c r="BN79" s="1269"/>
      <c r="BO79" s="1269"/>
      <c r="BP79" s="1267">
        <v>9.1999999999999993</v>
      </c>
      <c r="BQ79" s="1267"/>
      <c r="BR79" s="1267"/>
      <c r="BS79" s="1267"/>
      <c r="BT79" s="1267"/>
      <c r="BU79" s="1267"/>
      <c r="BV79" s="1267"/>
      <c r="BW79" s="1267"/>
      <c r="BX79" s="1267">
        <v>8.6</v>
      </c>
      <c r="BY79" s="1267"/>
      <c r="BZ79" s="1267"/>
      <c r="CA79" s="1267"/>
      <c r="CB79" s="1267"/>
      <c r="CC79" s="1267"/>
      <c r="CD79" s="1267"/>
      <c r="CE79" s="1267"/>
      <c r="CF79" s="1267">
        <v>8.3000000000000007</v>
      </c>
      <c r="CG79" s="1267"/>
      <c r="CH79" s="1267"/>
      <c r="CI79" s="1267"/>
      <c r="CJ79" s="1267"/>
      <c r="CK79" s="1267"/>
      <c r="CL79" s="1267"/>
      <c r="CM79" s="1267"/>
      <c r="CN79" s="1267">
        <v>8.4</v>
      </c>
      <c r="CO79" s="1267"/>
      <c r="CP79" s="1267"/>
      <c r="CQ79" s="1267"/>
      <c r="CR79" s="1267"/>
      <c r="CS79" s="1267"/>
      <c r="CT79" s="1267"/>
      <c r="CU79" s="1267"/>
      <c r="CV79" s="1267">
        <v>8.6</v>
      </c>
      <c r="CW79" s="1267"/>
      <c r="CX79" s="1267"/>
      <c r="CY79" s="1267"/>
      <c r="CZ79" s="1267"/>
      <c r="DA79" s="1267"/>
      <c r="DB79" s="1267"/>
      <c r="DC79" s="1267"/>
    </row>
    <row r="80" spans="2:107" ht="13.2" x14ac:dyDescent="0.2">
      <c r="B80" s="372"/>
      <c r="G80" s="1262"/>
      <c r="H80" s="1262"/>
      <c r="I80" s="1271"/>
      <c r="J80" s="1271"/>
      <c r="K80" s="1274"/>
      <c r="L80" s="1274"/>
      <c r="M80" s="1274"/>
      <c r="N80" s="1274"/>
      <c r="AN80" s="1266"/>
      <c r="AO80" s="1266"/>
      <c r="AP80" s="1266"/>
      <c r="AQ80" s="1266"/>
      <c r="AR80" s="1266"/>
      <c r="AS80" s="1266"/>
      <c r="AT80" s="1266"/>
      <c r="AU80" s="1266"/>
      <c r="AV80" s="1266"/>
      <c r="AW80" s="1266"/>
      <c r="AX80" s="1266"/>
      <c r="AY80" s="1266"/>
      <c r="AZ80" s="1266"/>
      <c r="BA80" s="1266"/>
      <c r="BB80" s="1269"/>
      <c r="BC80" s="1269"/>
      <c r="BD80" s="1269"/>
      <c r="BE80" s="1269"/>
      <c r="BF80" s="1269"/>
      <c r="BG80" s="1269"/>
      <c r="BH80" s="1269"/>
      <c r="BI80" s="1269"/>
      <c r="BJ80" s="1269"/>
      <c r="BK80" s="1269"/>
      <c r="BL80" s="1269"/>
      <c r="BM80" s="1269"/>
      <c r="BN80" s="1269"/>
      <c r="BO80" s="1269"/>
      <c r="BP80" s="1267"/>
      <c r="BQ80" s="1267"/>
      <c r="BR80" s="1267"/>
      <c r="BS80" s="1267"/>
      <c r="BT80" s="1267"/>
      <c r="BU80" s="1267"/>
      <c r="BV80" s="1267"/>
      <c r="BW80" s="1267"/>
      <c r="BX80" s="1267"/>
      <c r="BY80" s="1267"/>
      <c r="BZ80" s="1267"/>
      <c r="CA80" s="1267"/>
      <c r="CB80" s="1267"/>
      <c r="CC80" s="1267"/>
      <c r="CD80" s="1267"/>
      <c r="CE80" s="1267"/>
      <c r="CF80" s="1267"/>
      <c r="CG80" s="1267"/>
      <c r="CH80" s="1267"/>
      <c r="CI80" s="1267"/>
      <c r="CJ80" s="1267"/>
      <c r="CK80" s="1267"/>
      <c r="CL80" s="1267"/>
      <c r="CM80" s="1267"/>
      <c r="CN80" s="1267"/>
      <c r="CO80" s="1267"/>
      <c r="CP80" s="1267"/>
      <c r="CQ80" s="1267"/>
      <c r="CR80" s="1267"/>
      <c r="CS80" s="1267"/>
      <c r="CT80" s="1267"/>
      <c r="CU80" s="1267"/>
      <c r="CV80" s="1267"/>
      <c r="CW80" s="1267"/>
      <c r="CX80" s="1267"/>
      <c r="CY80" s="1267"/>
      <c r="CZ80" s="1267"/>
      <c r="DA80" s="1267"/>
      <c r="DB80" s="1267"/>
      <c r="DC80" s="1267"/>
    </row>
    <row r="81" spans="2:109" ht="13.2" x14ac:dyDescent="0.2">
      <c r="B81" s="372"/>
    </row>
    <row r="82" spans="2:109" ht="16.2"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2"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2" x14ac:dyDescent="0.2">
      <c r="DD84" s="366"/>
      <c r="DE84" s="366"/>
    </row>
    <row r="85" spans="2:109" ht="13.2" x14ac:dyDescent="0.2">
      <c r="DD85" s="366"/>
      <c r="DE85" s="366"/>
    </row>
  </sheetData>
  <sheetProtection algorithmName="SHA-512" hashValue="TiJjRNRYVP4Ao/81DeULCd/Q5+YbaalXju6Vx3ZReXSUi1NyLgX3e7JsMh3UHatMviQvaT/NQVNwzub6oPGY7A==" saltValue="pUFK/xbtnOTu6uqdEUuBh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E04F34-D03B-49C1-AC23-443D7ABF034D}">
  <sheetPr>
    <pageSetUpPr fitToPage="1"/>
  </sheetPr>
  <dimension ref="A1:DR125"/>
  <sheetViews>
    <sheetView showGridLines="0" topLeftCell="A94" zoomScale="70" zoomScaleNormal="70" zoomScaleSheetLayoutView="70" workbookViewId="0">
      <selection activeCell="AU82" sqref="AU82"/>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476</v>
      </c>
    </row>
  </sheetData>
  <sheetProtection algorithmName="SHA-512" hashValue="wHsQ1hStwIAC0hCW/dcZeO9e5ojQrijHp6UwQQk0p8EkNccjflOuirtx8GWdlro36zUYKaQRkLCMIRr0BKcA0A==" saltValue="nl4dRasQyWxSW2HonRaFnw=="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FEAC82-22F8-477E-AE6F-E92D8CD08E8A}">
  <sheetPr>
    <pageSetUpPr fitToPage="1"/>
  </sheetPr>
  <dimension ref="A1:DR125"/>
  <sheetViews>
    <sheetView showGridLines="0" topLeftCell="A2" zoomScale="70" zoomScaleNormal="70" zoomScaleSheetLayoutView="55" workbookViewId="0">
      <selection activeCell="AU82" sqref="AU82"/>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476</v>
      </c>
    </row>
  </sheetData>
  <sheetProtection algorithmName="SHA-512" hashValue="B0D7M71hJk/15Zt4HKJrs1ruib6R2yA6mVuDyfMkZgh5zBs87UoUgLhCC4ErveP0N/CC1EqOfuaiHlUkR8n8LQ==" saltValue="9Y5jG+e23VGPK55hYtQAMg=="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525</v>
      </c>
      <c r="G2" s="151"/>
      <c r="H2" s="152"/>
    </row>
    <row r="3" spans="1:8" x14ac:dyDescent="0.2">
      <c r="A3" s="148" t="s">
        <v>518</v>
      </c>
      <c r="B3" s="153"/>
      <c r="C3" s="154"/>
      <c r="D3" s="155">
        <v>50160</v>
      </c>
      <c r="E3" s="156"/>
      <c r="F3" s="157">
        <v>74581</v>
      </c>
      <c r="G3" s="158"/>
      <c r="H3" s="159"/>
    </row>
    <row r="4" spans="1:8" x14ac:dyDescent="0.2">
      <c r="A4" s="160"/>
      <c r="B4" s="161"/>
      <c r="C4" s="162"/>
      <c r="D4" s="163">
        <v>28890</v>
      </c>
      <c r="E4" s="164"/>
      <c r="F4" s="165">
        <v>41563</v>
      </c>
      <c r="G4" s="166"/>
      <c r="H4" s="167"/>
    </row>
    <row r="5" spans="1:8" x14ac:dyDescent="0.2">
      <c r="A5" s="148" t="s">
        <v>520</v>
      </c>
      <c r="B5" s="153"/>
      <c r="C5" s="154"/>
      <c r="D5" s="155">
        <v>114615</v>
      </c>
      <c r="E5" s="156"/>
      <c r="F5" s="157">
        <v>76347</v>
      </c>
      <c r="G5" s="158"/>
      <c r="H5" s="159"/>
    </row>
    <row r="6" spans="1:8" x14ac:dyDescent="0.2">
      <c r="A6" s="160"/>
      <c r="B6" s="161"/>
      <c r="C6" s="162"/>
      <c r="D6" s="163">
        <v>64305</v>
      </c>
      <c r="E6" s="164"/>
      <c r="F6" s="165">
        <v>41762</v>
      </c>
      <c r="G6" s="166"/>
      <c r="H6" s="167"/>
    </row>
    <row r="7" spans="1:8" x14ac:dyDescent="0.2">
      <c r="A7" s="148" t="s">
        <v>521</v>
      </c>
      <c r="B7" s="153"/>
      <c r="C7" s="154"/>
      <c r="D7" s="155">
        <v>71975</v>
      </c>
      <c r="E7" s="156"/>
      <c r="F7" s="157">
        <v>69604</v>
      </c>
      <c r="G7" s="158"/>
      <c r="H7" s="159"/>
    </row>
    <row r="8" spans="1:8" x14ac:dyDescent="0.2">
      <c r="A8" s="160"/>
      <c r="B8" s="161"/>
      <c r="C8" s="162"/>
      <c r="D8" s="163">
        <v>49493</v>
      </c>
      <c r="E8" s="164"/>
      <c r="F8" s="165">
        <v>36247</v>
      </c>
      <c r="G8" s="166"/>
      <c r="H8" s="167"/>
    </row>
    <row r="9" spans="1:8" x14ac:dyDescent="0.2">
      <c r="A9" s="148" t="s">
        <v>522</v>
      </c>
      <c r="B9" s="153"/>
      <c r="C9" s="154"/>
      <c r="D9" s="155">
        <v>57210</v>
      </c>
      <c r="E9" s="156"/>
      <c r="F9" s="157">
        <v>68410</v>
      </c>
      <c r="G9" s="158"/>
      <c r="H9" s="159"/>
    </row>
    <row r="10" spans="1:8" x14ac:dyDescent="0.2">
      <c r="A10" s="160"/>
      <c r="B10" s="161"/>
      <c r="C10" s="162"/>
      <c r="D10" s="163">
        <v>39231</v>
      </c>
      <c r="E10" s="164"/>
      <c r="F10" s="165">
        <v>35086</v>
      </c>
      <c r="G10" s="166"/>
      <c r="H10" s="167"/>
    </row>
    <row r="11" spans="1:8" x14ac:dyDescent="0.2">
      <c r="A11" s="148" t="s">
        <v>523</v>
      </c>
      <c r="B11" s="153"/>
      <c r="C11" s="154"/>
      <c r="D11" s="155">
        <v>60476</v>
      </c>
      <c r="E11" s="156"/>
      <c r="F11" s="157">
        <v>73019</v>
      </c>
      <c r="G11" s="158"/>
      <c r="H11" s="159"/>
    </row>
    <row r="12" spans="1:8" x14ac:dyDescent="0.2">
      <c r="A12" s="160"/>
      <c r="B12" s="161"/>
      <c r="C12" s="168"/>
      <c r="D12" s="163">
        <v>36662</v>
      </c>
      <c r="E12" s="164"/>
      <c r="F12" s="165">
        <v>39427</v>
      </c>
      <c r="G12" s="166"/>
      <c r="H12" s="167"/>
    </row>
    <row r="13" spans="1:8" x14ac:dyDescent="0.2">
      <c r="A13" s="148"/>
      <c r="B13" s="153"/>
      <c r="C13" s="169"/>
      <c r="D13" s="170">
        <v>70887</v>
      </c>
      <c r="E13" s="171"/>
      <c r="F13" s="172">
        <v>72392</v>
      </c>
      <c r="G13" s="173"/>
      <c r="H13" s="159"/>
    </row>
    <row r="14" spans="1:8" x14ac:dyDescent="0.2">
      <c r="A14" s="160"/>
      <c r="B14" s="161"/>
      <c r="C14" s="162"/>
      <c r="D14" s="163">
        <v>43716</v>
      </c>
      <c r="E14" s="164"/>
      <c r="F14" s="165">
        <v>38817</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2.6</v>
      </c>
      <c r="C19" s="174">
        <f>ROUND(VALUE(SUBSTITUTE(実質収支比率等に係る経年分析!G$48,"▲","-")),2)</f>
        <v>1.29</v>
      </c>
      <c r="D19" s="174">
        <f>ROUND(VALUE(SUBSTITUTE(実質収支比率等に係る経年分析!H$48,"▲","-")),2)</f>
        <v>8.5299999999999994</v>
      </c>
      <c r="E19" s="174">
        <f>ROUND(VALUE(SUBSTITUTE(実質収支比率等に係る経年分析!I$48,"▲","-")),2)</f>
        <v>7.73</v>
      </c>
      <c r="F19" s="174">
        <f>ROUND(VALUE(SUBSTITUTE(実質収支比率等に係る経年分析!J$48,"▲","-")),2)</f>
        <v>3.54</v>
      </c>
    </row>
    <row r="20" spans="1:11" x14ac:dyDescent="0.2">
      <c r="A20" s="174" t="s">
        <v>53</v>
      </c>
      <c r="B20" s="174">
        <f>ROUND(VALUE(SUBSTITUTE(実質収支比率等に係る経年分析!F$47,"▲","-")),2)</f>
        <v>25.96</v>
      </c>
      <c r="C20" s="174">
        <f>ROUND(VALUE(SUBSTITUTE(実質収支比率等に係る経年分析!G$47,"▲","-")),2)</f>
        <v>26.7</v>
      </c>
      <c r="D20" s="174">
        <f>ROUND(VALUE(SUBSTITUTE(実質収支比率等に係る経年分析!H$47,"▲","-")),2)</f>
        <v>27.49</v>
      </c>
      <c r="E20" s="174">
        <f>ROUND(VALUE(SUBSTITUTE(実質収支比率等に係る経年分析!I$47,"▲","-")),2)</f>
        <v>32.799999999999997</v>
      </c>
      <c r="F20" s="174">
        <f>ROUND(VALUE(SUBSTITUTE(実質収支比率等に係る経年分析!J$47,"▲","-")),2)</f>
        <v>37.01</v>
      </c>
    </row>
    <row r="21" spans="1:11" x14ac:dyDescent="0.2">
      <c r="A21" s="174" t="s">
        <v>54</v>
      </c>
      <c r="B21" s="174">
        <f>IF(ISNUMBER(VALUE(SUBSTITUTE(実質収支比率等に係る経年分析!F$49,"▲","-"))),ROUND(VALUE(SUBSTITUTE(実質収支比率等に係る経年分析!F$49,"▲","-")),2),NA())</f>
        <v>-5.6</v>
      </c>
      <c r="C21" s="174">
        <f>IF(ISNUMBER(VALUE(SUBSTITUTE(実質収支比率等に係る経年分析!G$49,"▲","-"))),ROUND(VALUE(SUBSTITUTE(実質収支比率等に係る経年分析!G$49,"▲","-")),2),NA())</f>
        <v>-0.43</v>
      </c>
      <c r="D21" s="174">
        <f>IF(ISNUMBER(VALUE(SUBSTITUTE(実質収支比率等に係る経年分析!H$49,"▲","-"))),ROUND(VALUE(SUBSTITUTE(実質収支比率等に係る経年分析!H$49,"▲","-")),2),NA())</f>
        <v>7.26</v>
      </c>
      <c r="E21" s="174">
        <f>IF(ISNUMBER(VALUE(SUBSTITUTE(実質収支比率等に係る経年分析!I$49,"▲","-"))),ROUND(VALUE(SUBSTITUTE(実質収支比率等に係る経年分析!I$49,"▲","-")),2),NA())</f>
        <v>-1.07</v>
      </c>
      <c r="F21" s="174">
        <f>IF(ISNUMBER(VALUE(SUBSTITUTE(実質収支比率等に係る経年分析!J$49,"▲","-"))),ROUND(VALUE(SUBSTITUTE(実質収支比率等に係る経年分析!J$49,"▲","-")),2),NA())</f>
        <v>-4.24</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1.79</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2">
      <c r="A31" s="175" t="str">
        <f>IF(連結実質赤字比率に係る赤字・黒字の構成分析!C$39="",NA(),連結実質赤字比率に係る赤字・黒字の構成分析!C$39)</f>
        <v>国民健康保険特別会計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0.06</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0.03</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0.13</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0.01</v>
      </c>
    </row>
    <row r="32" spans="1:11" x14ac:dyDescent="0.2">
      <c r="A32" s="175" t="str">
        <f>IF(連結実質赤字比率に係る赤字・黒字の構成分析!C$38="",NA(),連結実質赤字比率に係る赤字・黒字の構成分析!C$38)</f>
        <v>簡易水道事業特別会計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0.03</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0.04</v>
      </c>
    </row>
    <row r="33" spans="1:16" x14ac:dyDescent="0.2">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0.02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0.02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0.56999999999999995</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0.2</v>
      </c>
    </row>
    <row r="34" spans="1:16" x14ac:dyDescent="0.2">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#VALUE!</v>
      </c>
      <c r="E34" s="175" t="e">
        <f>IF(ROUND(VALUE(SUBSTITUTE(連結実質赤字比率に係る赤字・黒字の構成分析!G$36,"▲", "-")), 2) &gt;= 0, ABS(ROUND(VALUE(SUBSTITUTE(連結実質赤字比率に係る赤字・黒字の構成分析!G$36,"▲", "-")), 2)), NA())</f>
        <v>#VALUE!</v>
      </c>
      <c r="F34" s="175" t="e">
        <f>IF(ROUND(VALUE(SUBSTITUTE(連結実質赤字比率に係る赤字・黒字の構成分析!H$36,"▲", "-")), 2) &lt; 0, ABS(ROUND(VALUE(SUBSTITUTE(連結実質赤字比率に係る赤字・黒字の構成分析!H$36,"▲", "-")), 2)), NA())</f>
        <v>#VALUE!</v>
      </c>
      <c r="G34" s="175" t="e">
        <f>IF(ROUND(VALUE(SUBSTITUTE(連結実質赤字比率に係る赤字・黒字の構成分析!H$36,"▲", "-")), 2) &gt;= 0, ABS(ROUND(VALUE(SUBSTITUTE(連結実質赤字比率に係る赤字・黒字の構成分析!H$36,"▲", "-")), 2)), NA())</f>
        <v>#VALUE!</v>
      </c>
      <c r="H34" s="175" t="e">
        <f>IF(ROUND(VALUE(SUBSTITUTE(連結実質赤字比率に係る赤字・黒字の構成分析!I$36,"▲", "-")), 2) &lt; 0, ABS(ROUND(VALUE(SUBSTITUTE(連結実質赤字比率に係る赤字・黒字の構成分析!I$36,"▲", "-")), 2)), NA())</f>
        <v>#VALUE!</v>
      </c>
      <c r="I34" s="175" t="e">
        <f>IF(ROUND(VALUE(SUBSTITUTE(連結実質赤字比率に係る赤字・黒字の構成分析!I$36,"▲", "-")), 2) &gt;= 0, ABS(ROUND(VALUE(SUBSTITUTE(連結実質赤字比率に係る赤字・黒字の構成分析!I$36,"▲", "-")), 2)), NA())</f>
        <v>#VALUE!</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0.25</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2.59</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2.13</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8.5299999999999994</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7.73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3.54</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8.7799999999999994</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8.8000000000000007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8.17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5.58</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3.8</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1826</v>
      </c>
      <c r="E42" s="176"/>
      <c r="F42" s="176"/>
      <c r="G42" s="176">
        <f>'実質公債費比率（分子）の構造'!L$52</f>
        <v>1665</v>
      </c>
      <c r="H42" s="176"/>
      <c r="I42" s="176"/>
      <c r="J42" s="176">
        <f>'実質公債費比率（分子）の構造'!M$52</f>
        <v>1463</v>
      </c>
      <c r="K42" s="176"/>
      <c r="L42" s="176"/>
      <c r="M42" s="176">
        <f>'実質公債費比率（分子）の構造'!N$52</f>
        <v>1431</v>
      </c>
      <c r="N42" s="176"/>
      <c r="O42" s="176"/>
      <c r="P42" s="176">
        <f>'実質公債費比率（分子）の構造'!O$52</f>
        <v>1415</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63</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2">
      <c r="A46" s="176" t="s">
        <v>64</v>
      </c>
      <c r="B46" s="176">
        <f>'実質公債費比率（分子）の構造'!K$48</f>
        <v>603</v>
      </c>
      <c r="C46" s="176"/>
      <c r="D46" s="176"/>
      <c r="E46" s="176">
        <f>'実質公債費比率（分子）の構造'!L$48</f>
        <v>608</v>
      </c>
      <c r="F46" s="176"/>
      <c r="G46" s="176"/>
      <c r="H46" s="176">
        <f>'実質公債費比率（分子）の構造'!M$48</f>
        <v>637</v>
      </c>
      <c r="I46" s="176"/>
      <c r="J46" s="176"/>
      <c r="K46" s="176">
        <f>'実質公債費比率（分子）の構造'!N$48</f>
        <v>633</v>
      </c>
      <c r="L46" s="176"/>
      <c r="M46" s="176"/>
      <c r="N46" s="176">
        <f>'実質公債費比率（分子）の構造'!O$48</f>
        <v>609</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1968</v>
      </c>
      <c r="C49" s="176"/>
      <c r="D49" s="176"/>
      <c r="E49" s="176">
        <f>'実質公債費比率（分子）の構造'!L$45</f>
        <v>1752</v>
      </c>
      <c r="F49" s="176"/>
      <c r="G49" s="176"/>
      <c r="H49" s="176">
        <f>'実質公債費比率（分子）の構造'!M$45</f>
        <v>1453</v>
      </c>
      <c r="I49" s="176"/>
      <c r="J49" s="176"/>
      <c r="K49" s="176">
        <f>'実質公債費比率（分子）の構造'!N$45</f>
        <v>1459</v>
      </c>
      <c r="L49" s="176"/>
      <c r="M49" s="176"/>
      <c r="N49" s="176">
        <f>'実質公債費比率（分子）の構造'!O$45</f>
        <v>1571</v>
      </c>
      <c r="O49" s="176"/>
      <c r="P49" s="176"/>
    </row>
    <row r="50" spans="1:16" x14ac:dyDescent="0.2">
      <c r="A50" s="176" t="s">
        <v>67</v>
      </c>
      <c r="B50" s="176" t="e">
        <f>NA()</f>
        <v>#N/A</v>
      </c>
      <c r="C50" s="176">
        <f>IF(ISNUMBER('実質公債費比率（分子）の構造'!K$53),'実質公債費比率（分子）の構造'!K$53,NA())</f>
        <v>745</v>
      </c>
      <c r="D50" s="176" t="e">
        <f>NA()</f>
        <v>#N/A</v>
      </c>
      <c r="E50" s="176" t="e">
        <f>NA()</f>
        <v>#N/A</v>
      </c>
      <c r="F50" s="176">
        <f>IF(ISNUMBER('実質公債費比率（分子）の構造'!L$53),'実質公債費比率（分子）の構造'!L$53,NA())</f>
        <v>695</v>
      </c>
      <c r="G50" s="176" t="e">
        <f>NA()</f>
        <v>#N/A</v>
      </c>
      <c r="H50" s="176" t="e">
        <f>NA()</f>
        <v>#N/A</v>
      </c>
      <c r="I50" s="176">
        <f>IF(ISNUMBER('実質公債費比率（分子）の構造'!M$53),'実質公債費比率（分子）の構造'!M$53,NA())</f>
        <v>627</v>
      </c>
      <c r="J50" s="176" t="e">
        <f>NA()</f>
        <v>#N/A</v>
      </c>
      <c r="K50" s="176" t="e">
        <f>NA()</f>
        <v>#N/A</v>
      </c>
      <c r="L50" s="176">
        <f>IF(ISNUMBER('実質公債費比率（分子）の構造'!N$53),'実質公債費比率（分子）の構造'!N$53,NA())</f>
        <v>661</v>
      </c>
      <c r="M50" s="176" t="e">
        <f>NA()</f>
        <v>#N/A</v>
      </c>
      <c r="N50" s="176" t="e">
        <f>NA()</f>
        <v>#N/A</v>
      </c>
      <c r="O50" s="176">
        <f>IF(ISNUMBER('実質公債費比率（分子）の構造'!O$53),'実質公債費比率（分子）の構造'!O$53,NA())</f>
        <v>765</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14538</v>
      </c>
      <c r="E56" s="175"/>
      <c r="F56" s="175"/>
      <c r="G56" s="175">
        <f>'将来負担比率（分子）の構造'!J$52</f>
        <v>14520</v>
      </c>
      <c r="H56" s="175"/>
      <c r="I56" s="175"/>
      <c r="J56" s="175">
        <f>'将来負担比率（分子）の構造'!K$52</f>
        <v>13602</v>
      </c>
      <c r="K56" s="175"/>
      <c r="L56" s="175"/>
      <c r="M56" s="175">
        <f>'将来負担比率（分子）の構造'!L$52</f>
        <v>12860</v>
      </c>
      <c r="N56" s="175"/>
      <c r="O56" s="175"/>
      <c r="P56" s="175">
        <f>'将来負担比率（分子）の構造'!M$52</f>
        <v>11835</v>
      </c>
    </row>
    <row r="57" spans="1:16" x14ac:dyDescent="0.2">
      <c r="A57" s="175" t="s">
        <v>42</v>
      </c>
      <c r="B57" s="175"/>
      <c r="C57" s="175"/>
      <c r="D57" s="175" t="str">
        <f>'将来負担比率（分子）の構造'!I$51</f>
        <v>-</v>
      </c>
      <c r="E57" s="175"/>
      <c r="F57" s="175"/>
      <c r="G57" s="175" t="str">
        <f>'将来負担比率（分子）の構造'!J$51</f>
        <v>-</v>
      </c>
      <c r="H57" s="175"/>
      <c r="I57" s="175"/>
      <c r="J57" s="175">
        <f>'将来負担比率（分子）の構造'!K$51</f>
        <v>228</v>
      </c>
      <c r="K57" s="175"/>
      <c r="L57" s="175"/>
      <c r="M57" s="175">
        <f>'将来負担比率（分子）の構造'!L$51</f>
        <v>204</v>
      </c>
      <c r="N57" s="175"/>
      <c r="O57" s="175"/>
      <c r="P57" s="175">
        <f>'将来負担比率（分子）の構造'!M$51</f>
        <v>180</v>
      </c>
    </row>
    <row r="58" spans="1:16" x14ac:dyDescent="0.2">
      <c r="A58" s="175" t="s">
        <v>41</v>
      </c>
      <c r="B58" s="175"/>
      <c r="C58" s="175"/>
      <c r="D58" s="175">
        <f>'将来負担比率（分子）の構造'!I$50</f>
        <v>6294</v>
      </c>
      <c r="E58" s="175"/>
      <c r="F58" s="175"/>
      <c r="G58" s="175">
        <f>'将来負担比率（分子）の構造'!J$50</f>
        <v>6625</v>
      </c>
      <c r="H58" s="175"/>
      <c r="I58" s="175"/>
      <c r="J58" s="175">
        <f>'将来負担比率（分子）の構造'!K$50</f>
        <v>7028</v>
      </c>
      <c r="K58" s="175"/>
      <c r="L58" s="175"/>
      <c r="M58" s="175">
        <f>'将来負担比率（分子）の構造'!L$50</f>
        <v>7176</v>
      </c>
      <c r="N58" s="175"/>
      <c r="O58" s="175"/>
      <c r="P58" s="175">
        <f>'将来負担比率（分子）の構造'!M$50</f>
        <v>7517</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1596</v>
      </c>
      <c r="C62" s="175"/>
      <c r="D62" s="175"/>
      <c r="E62" s="175">
        <f>'将来負担比率（分子）の構造'!J$45</f>
        <v>2147</v>
      </c>
      <c r="F62" s="175"/>
      <c r="G62" s="175"/>
      <c r="H62" s="175">
        <f>'将来負担比率（分子）の構造'!K$45</f>
        <v>2050</v>
      </c>
      <c r="I62" s="175"/>
      <c r="J62" s="175"/>
      <c r="K62" s="175">
        <f>'将来負担比率（分子）の構造'!L$45</f>
        <v>2002</v>
      </c>
      <c r="L62" s="175"/>
      <c r="M62" s="175"/>
      <c r="N62" s="175">
        <f>'将来負担比率（分子）の構造'!M$45</f>
        <v>1825</v>
      </c>
      <c r="O62" s="175"/>
      <c r="P62" s="175"/>
    </row>
    <row r="63" spans="1:16" x14ac:dyDescent="0.2">
      <c r="A63" s="175" t="s">
        <v>34</v>
      </c>
      <c r="B63" s="175" t="str">
        <f>'将来負担比率（分子）の構造'!I$44</f>
        <v>-</v>
      </c>
      <c r="C63" s="175"/>
      <c r="D63" s="175"/>
      <c r="E63" s="175">
        <f>'将来負担比率（分子）の構造'!J$44</f>
        <v>0</v>
      </c>
      <c r="F63" s="175"/>
      <c r="G63" s="175"/>
      <c r="H63" s="175">
        <f>'将来負担比率（分子）の構造'!K$44</f>
        <v>3</v>
      </c>
      <c r="I63" s="175"/>
      <c r="J63" s="175"/>
      <c r="K63" s="175">
        <f>'将来負担比率（分子）の構造'!L$44</f>
        <v>4</v>
      </c>
      <c r="L63" s="175"/>
      <c r="M63" s="175"/>
      <c r="N63" s="175">
        <f>'将来負担比率（分子）の構造'!M$44</f>
        <v>2</v>
      </c>
      <c r="O63" s="175"/>
      <c r="P63" s="175"/>
    </row>
    <row r="64" spans="1:16" x14ac:dyDescent="0.2">
      <c r="A64" s="175" t="s">
        <v>33</v>
      </c>
      <c r="B64" s="175">
        <f>'将来負担比率（分子）の構造'!I$43</f>
        <v>8113</v>
      </c>
      <c r="C64" s="175"/>
      <c r="D64" s="175"/>
      <c r="E64" s="175">
        <f>'将来負担比率（分子）の構造'!J$43</f>
        <v>7460</v>
      </c>
      <c r="F64" s="175"/>
      <c r="G64" s="175"/>
      <c r="H64" s="175">
        <f>'将来負担比率（分子）の構造'!K$43</f>
        <v>7215</v>
      </c>
      <c r="I64" s="175"/>
      <c r="J64" s="175"/>
      <c r="K64" s="175">
        <f>'将来負担比率（分子）の構造'!L$43</f>
        <v>6673</v>
      </c>
      <c r="L64" s="175"/>
      <c r="M64" s="175"/>
      <c r="N64" s="175">
        <f>'将来負担比率（分子）の構造'!M$43</f>
        <v>6122</v>
      </c>
      <c r="O64" s="175"/>
      <c r="P64" s="175"/>
    </row>
    <row r="65" spans="1:16" x14ac:dyDescent="0.2">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31</v>
      </c>
      <c r="B66" s="175">
        <f>'将来負担比率（分子）の構造'!I$41</f>
        <v>12848</v>
      </c>
      <c r="C66" s="175"/>
      <c r="D66" s="175"/>
      <c r="E66" s="175">
        <f>'将来負担比率（分子）の構造'!J$41</f>
        <v>12845</v>
      </c>
      <c r="F66" s="175"/>
      <c r="G66" s="175"/>
      <c r="H66" s="175">
        <f>'将来負担比率（分子）の構造'!K$41</f>
        <v>13101</v>
      </c>
      <c r="I66" s="175"/>
      <c r="J66" s="175"/>
      <c r="K66" s="175">
        <f>'将来負担比率（分子）の構造'!L$41</f>
        <v>12452</v>
      </c>
      <c r="L66" s="175"/>
      <c r="M66" s="175"/>
      <c r="N66" s="175">
        <f>'将来負担比率（分子）の構造'!M$41</f>
        <v>11810</v>
      </c>
      <c r="O66" s="175"/>
      <c r="P66" s="175"/>
    </row>
    <row r="67" spans="1:16" x14ac:dyDescent="0.2">
      <c r="A67" s="175" t="s">
        <v>71</v>
      </c>
      <c r="B67" s="175" t="e">
        <f>NA()</f>
        <v>#N/A</v>
      </c>
      <c r="C67" s="175">
        <f>IF(ISNUMBER('将来負担比率（分子）の構造'!I$53), IF('将来負担比率（分子）の構造'!I$53 &lt; 0, 0, '将来負担比率（分子）の構造'!I$53), NA())</f>
        <v>1725</v>
      </c>
      <c r="D67" s="175" t="e">
        <f>NA()</f>
        <v>#N/A</v>
      </c>
      <c r="E67" s="175" t="e">
        <f>NA()</f>
        <v>#N/A</v>
      </c>
      <c r="F67" s="175">
        <f>IF(ISNUMBER('将来負担比率（分子）の構造'!J$53), IF('将来負担比率（分子）の構造'!J$53 &lt; 0, 0, '将来負担比率（分子）の構造'!J$53), NA())</f>
        <v>1307</v>
      </c>
      <c r="G67" s="175" t="e">
        <f>NA()</f>
        <v>#N/A</v>
      </c>
      <c r="H67" s="175" t="e">
        <f>NA()</f>
        <v>#N/A</v>
      </c>
      <c r="I67" s="175">
        <f>IF(ISNUMBER('将来負担比率（分子）の構造'!K$53), IF('将来負担比率（分子）の構造'!K$53 &lt; 0, 0, '将来負担比率（分子）の構造'!K$53), NA())</f>
        <v>1511</v>
      </c>
      <c r="J67" s="175" t="e">
        <f>NA()</f>
        <v>#N/A</v>
      </c>
      <c r="K67" s="175" t="e">
        <f>NA()</f>
        <v>#N/A</v>
      </c>
      <c r="L67" s="175">
        <f>IF(ISNUMBER('将来負担比率（分子）の構造'!L$53), IF('将来負担比率（分子）の構造'!L$53 &lt; 0, 0, '将来負担比率（分子）の構造'!L$53), NA())</f>
        <v>891</v>
      </c>
      <c r="M67" s="175" t="e">
        <f>NA()</f>
        <v>#N/A</v>
      </c>
      <c r="N67" s="175" t="e">
        <f>NA()</f>
        <v>#N/A</v>
      </c>
      <c r="O67" s="175">
        <f>IF(ISNUMBER('将来負担比率（分子）の構造'!M$53), IF('将来負担比率（分子）の構造'!M$53 &lt; 0, 0, '将来負担比率（分子）の構造'!M$53), NA())</f>
        <v>227</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2438</v>
      </c>
      <c r="C72" s="179">
        <f>基金残高に係る経年分析!G55</f>
        <v>2819</v>
      </c>
      <c r="D72" s="179">
        <f>基金残高に係る経年分析!H55</f>
        <v>3153</v>
      </c>
    </row>
    <row r="73" spans="1:16" x14ac:dyDescent="0.2">
      <c r="A73" s="178" t="s">
        <v>74</v>
      </c>
      <c r="B73" s="179">
        <f>基金残高に係る経年分析!F56</f>
        <v>1223</v>
      </c>
      <c r="C73" s="179">
        <f>基金残高に係る経年分析!G56</f>
        <v>1223</v>
      </c>
      <c r="D73" s="179">
        <f>基金残高に係る経年分析!H56</f>
        <v>1264</v>
      </c>
    </row>
    <row r="74" spans="1:16" x14ac:dyDescent="0.2">
      <c r="A74" s="178" t="s">
        <v>75</v>
      </c>
      <c r="B74" s="179">
        <f>基金残高に係る経年分析!F57</f>
        <v>3944</v>
      </c>
      <c r="C74" s="179">
        <f>基金残高に係る経年分析!G57</f>
        <v>3798</v>
      </c>
      <c r="D74" s="179">
        <f>基金残高に係る経年分析!H57</f>
        <v>3859</v>
      </c>
    </row>
  </sheetData>
  <sheetProtection algorithmName="SHA-512" hashValue="PrOZ5vrDVi2AviQjDohRW8EQokjUETTU4oTQ2bBsrB48sYM8LsMwUVqZj6M0ji6aRXpCZZAYY2Hq+huQxKOUdg==" saltValue="dK62JabUjCu+DcVoTorgM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215</v>
      </c>
      <c r="C5" s="716"/>
      <c r="D5" s="716"/>
      <c r="E5" s="716"/>
      <c r="F5" s="716"/>
      <c r="G5" s="716"/>
      <c r="H5" s="716"/>
      <c r="I5" s="716"/>
      <c r="J5" s="716"/>
      <c r="K5" s="716"/>
      <c r="L5" s="716"/>
      <c r="M5" s="716"/>
      <c r="N5" s="716"/>
      <c r="O5" s="716"/>
      <c r="P5" s="716"/>
      <c r="Q5" s="717"/>
      <c r="R5" s="712">
        <v>2940113</v>
      </c>
      <c r="S5" s="713"/>
      <c r="T5" s="713"/>
      <c r="U5" s="713"/>
      <c r="V5" s="713"/>
      <c r="W5" s="713"/>
      <c r="X5" s="713"/>
      <c r="Y5" s="738"/>
      <c r="Z5" s="751">
        <v>20.100000000000001</v>
      </c>
      <c r="AA5" s="751"/>
      <c r="AB5" s="751"/>
      <c r="AC5" s="751"/>
      <c r="AD5" s="752">
        <v>2940113</v>
      </c>
      <c r="AE5" s="752"/>
      <c r="AF5" s="752"/>
      <c r="AG5" s="752"/>
      <c r="AH5" s="752"/>
      <c r="AI5" s="752"/>
      <c r="AJ5" s="752"/>
      <c r="AK5" s="752"/>
      <c r="AL5" s="739">
        <v>34.6</v>
      </c>
      <c r="AM5" s="721"/>
      <c r="AN5" s="721"/>
      <c r="AO5" s="740"/>
      <c r="AP5" s="715" t="s">
        <v>216</v>
      </c>
      <c r="AQ5" s="716"/>
      <c r="AR5" s="716"/>
      <c r="AS5" s="716"/>
      <c r="AT5" s="716"/>
      <c r="AU5" s="716"/>
      <c r="AV5" s="716"/>
      <c r="AW5" s="716"/>
      <c r="AX5" s="716"/>
      <c r="AY5" s="716"/>
      <c r="AZ5" s="716"/>
      <c r="BA5" s="716"/>
      <c r="BB5" s="716"/>
      <c r="BC5" s="716"/>
      <c r="BD5" s="716"/>
      <c r="BE5" s="716"/>
      <c r="BF5" s="717"/>
      <c r="BG5" s="657">
        <v>2940113</v>
      </c>
      <c r="BH5" s="658"/>
      <c r="BI5" s="658"/>
      <c r="BJ5" s="658"/>
      <c r="BK5" s="658"/>
      <c r="BL5" s="658"/>
      <c r="BM5" s="658"/>
      <c r="BN5" s="659"/>
      <c r="BO5" s="695">
        <v>100</v>
      </c>
      <c r="BP5" s="695"/>
      <c r="BQ5" s="695"/>
      <c r="BR5" s="695"/>
      <c r="BS5" s="696" t="s">
        <v>122</v>
      </c>
      <c r="BT5" s="696"/>
      <c r="BU5" s="696"/>
      <c r="BV5" s="696"/>
      <c r="BW5" s="696"/>
      <c r="BX5" s="696"/>
      <c r="BY5" s="696"/>
      <c r="BZ5" s="696"/>
      <c r="CA5" s="696"/>
      <c r="CB5" s="734"/>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x14ac:dyDescent="0.2">
      <c r="B6" s="654" t="s">
        <v>220</v>
      </c>
      <c r="C6" s="655"/>
      <c r="D6" s="655"/>
      <c r="E6" s="655"/>
      <c r="F6" s="655"/>
      <c r="G6" s="655"/>
      <c r="H6" s="655"/>
      <c r="I6" s="655"/>
      <c r="J6" s="655"/>
      <c r="K6" s="655"/>
      <c r="L6" s="655"/>
      <c r="M6" s="655"/>
      <c r="N6" s="655"/>
      <c r="O6" s="655"/>
      <c r="P6" s="655"/>
      <c r="Q6" s="656"/>
      <c r="R6" s="657">
        <v>186248</v>
      </c>
      <c r="S6" s="658"/>
      <c r="T6" s="658"/>
      <c r="U6" s="658"/>
      <c r="V6" s="658"/>
      <c r="W6" s="658"/>
      <c r="X6" s="658"/>
      <c r="Y6" s="659"/>
      <c r="Z6" s="695">
        <v>1.3</v>
      </c>
      <c r="AA6" s="695"/>
      <c r="AB6" s="695"/>
      <c r="AC6" s="695"/>
      <c r="AD6" s="696">
        <v>186248</v>
      </c>
      <c r="AE6" s="696"/>
      <c r="AF6" s="696"/>
      <c r="AG6" s="696"/>
      <c r="AH6" s="696"/>
      <c r="AI6" s="696"/>
      <c r="AJ6" s="696"/>
      <c r="AK6" s="696"/>
      <c r="AL6" s="660">
        <v>2.2000000000000002</v>
      </c>
      <c r="AM6" s="661"/>
      <c r="AN6" s="661"/>
      <c r="AO6" s="697"/>
      <c r="AP6" s="654" t="s">
        <v>221</v>
      </c>
      <c r="AQ6" s="655"/>
      <c r="AR6" s="655"/>
      <c r="AS6" s="655"/>
      <c r="AT6" s="655"/>
      <c r="AU6" s="655"/>
      <c r="AV6" s="655"/>
      <c r="AW6" s="655"/>
      <c r="AX6" s="655"/>
      <c r="AY6" s="655"/>
      <c r="AZ6" s="655"/>
      <c r="BA6" s="655"/>
      <c r="BB6" s="655"/>
      <c r="BC6" s="655"/>
      <c r="BD6" s="655"/>
      <c r="BE6" s="655"/>
      <c r="BF6" s="656"/>
      <c r="BG6" s="657">
        <v>2940113</v>
      </c>
      <c r="BH6" s="658"/>
      <c r="BI6" s="658"/>
      <c r="BJ6" s="658"/>
      <c r="BK6" s="658"/>
      <c r="BL6" s="658"/>
      <c r="BM6" s="658"/>
      <c r="BN6" s="659"/>
      <c r="BO6" s="695">
        <v>100</v>
      </c>
      <c r="BP6" s="695"/>
      <c r="BQ6" s="695"/>
      <c r="BR6" s="695"/>
      <c r="BS6" s="696" t="s">
        <v>122</v>
      </c>
      <c r="BT6" s="696"/>
      <c r="BU6" s="696"/>
      <c r="BV6" s="696"/>
      <c r="BW6" s="696"/>
      <c r="BX6" s="696"/>
      <c r="BY6" s="696"/>
      <c r="BZ6" s="696"/>
      <c r="CA6" s="696"/>
      <c r="CB6" s="734"/>
      <c r="CD6" s="715" t="s">
        <v>222</v>
      </c>
      <c r="CE6" s="716"/>
      <c r="CF6" s="716"/>
      <c r="CG6" s="716"/>
      <c r="CH6" s="716"/>
      <c r="CI6" s="716"/>
      <c r="CJ6" s="716"/>
      <c r="CK6" s="716"/>
      <c r="CL6" s="716"/>
      <c r="CM6" s="716"/>
      <c r="CN6" s="716"/>
      <c r="CO6" s="716"/>
      <c r="CP6" s="716"/>
      <c r="CQ6" s="717"/>
      <c r="CR6" s="657">
        <v>128419</v>
      </c>
      <c r="CS6" s="658"/>
      <c r="CT6" s="658"/>
      <c r="CU6" s="658"/>
      <c r="CV6" s="658"/>
      <c r="CW6" s="658"/>
      <c r="CX6" s="658"/>
      <c r="CY6" s="659"/>
      <c r="CZ6" s="739">
        <v>0.9</v>
      </c>
      <c r="DA6" s="721"/>
      <c r="DB6" s="721"/>
      <c r="DC6" s="741"/>
      <c r="DD6" s="663">
        <v>3725</v>
      </c>
      <c r="DE6" s="658"/>
      <c r="DF6" s="658"/>
      <c r="DG6" s="658"/>
      <c r="DH6" s="658"/>
      <c r="DI6" s="658"/>
      <c r="DJ6" s="658"/>
      <c r="DK6" s="658"/>
      <c r="DL6" s="658"/>
      <c r="DM6" s="658"/>
      <c r="DN6" s="658"/>
      <c r="DO6" s="658"/>
      <c r="DP6" s="659"/>
      <c r="DQ6" s="663">
        <v>124581</v>
      </c>
      <c r="DR6" s="658"/>
      <c r="DS6" s="658"/>
      <c r="DT6" s="658"/>
      <c r="DU6" s="658"/>
      <c r="DV6" s="658"/>
      <c r="DW6" s="658"/>
      <c r="DX6" s="658"/>
      <c r="DY6" s="658"/>
      <c r="DZ6" s="658"/>
      <c r="EA6" s="658"/>
      <c r="EB6" s="658"/>
      <c r="EC6" s="694"/>
    </row>
    <row r="7" spans="2:143" ht="11.25" customHeight="1" x14ac:dyDescent="0.2">
      <c r="B7" s="654" t="s">
        <v>223</v>
      </c>
      <c r="C7" s="655"/>
      <c r="D7" s="655"/>
      <c r="E7" s="655"/>
      <c r="F7" s="655"/>
      <c r="G7" s="655"/>
      <c r="H7" s="655"/>
      <c r="I7" s="655"/>
      <c r="J7" s="655"/>
      <c r="K7" s="655"/>
      <c r="L7" s="655"/>
      <c r="M7" s="655"/>
      <c r="N7" s="655"/>
      <c r="O7" s="655"/>
      <c r="P7" s="655"/>
      <c r="Q7" s="656"/>
      <c r="R7" s="657">
        <v>1105</v>
      </c>
      <c r="S7" s="658"/>
      <c r="T7" s="658"/>
      <c r="U7" s="658"/>
      <c r="V7" s="658"/>
      <c r="W7" s="658"/>
      <c r="X7" s="658"/>
      <c r="Y7" s="659"/>
      <c r="Z7" s="695">
        <v>0</v>
      </c>
      <c r="AA7" s="695"/>
      <c r="AB7" s="695"/>
      <c r="AC7" s="695"/>
      <c r="AD7" s="696">
        <v>1105</v>
      </c>
      <c r="AE7" s="696"/>
      <c r="AF7" s="696"/>
      <c r="AG7" s="696"/>
      <c r="AH7" s="696"/>
      <c r="AI7" s="696"/>
      <c r="AJ7" s="696"/>
      <c r="AK7" s="696"/>
      <c r="AL7" s="660">
        <v>0</v>
      </c>
      <c r="AM7" s="661"/>
      <c r="AN7" s="661"/>
      <c r="AO7" s="697"/>
      <c r="AP7" s="654" t="s">
        <v>224</v>
      </c>
      <c r="AQ7" s="655"/>
      <c r="AR7" s="655"/>
      <c r="AS7" s="655"/>
      <c r="AT7" s="655"/>
      <c r="AU7" s="655"/>
      <c r="AV7" s="655"/>
      <c r="AW7" s="655"/>
      <c r="AX7" s="655"/>
      <c r="AY7" s="655"/>
      <c r="AZ7" s="655"/>
      <c r="BA7" s="655"/>
      <c r="BB7" s="655"/>
      <c r="BC7" s="655"/>
      <c r="BD7" s="655"/>
      <c r="BE7" s="655"/>
      <c r="BF7" s="656"/>
      <c r="BG7" s="657">
        <v>1328981</v>
      </c>
      <c r="BH7" s="658"/>
      <c r="BI7" s="658"/>
      <c r="BJ7" s="658"/>
      <c r="BK7" s="658"/>
      <c r="BL7" s="658"/>
      <c r="BM7" s="658"/>
      <c r="BN7" s="659"/>
      <c r="BO7" s="695">
        <v>45.2</v>
      </c>
      <c r="BP7" s="695"/>
      <c r="BQ7" s="695"/>
      <c r="BR7" s="695"/>
      <c r="BS7" s="696" t="s">
        <v>122</v>
      </c>
      <c r="BT7" s="696"/>
      <c r="BU7" s="696"/>
      <c r="BV7" s="696"/>
      <c r="BW7" s="696"/>
      <c r="BX7" s="696"/>
      <c r="BY7" s="696"/>
      <c r="BZ7" s="696"/>
      <c r="CA7" s="696"/>
      <c r="CB7" s="734"/>
      <c r="CD7" s="654" t="s">
        <v>225</v>
      </c>
      <c r="CE7" s="655"/>
      <c r="CF7" s="655"/>
      <c r="CG7" s="655"/>
      <c r="CH7" s="655"/>
      <c r="CI7" s="655"/>
      <c r="CJ7" s="655"/>
      <c r="CK7" s="655"/>
      <c r="CL7" s="655"/>
      <c r="CM7" s="655"/>
      <c r="CN7" s="655"/>
      <c r="CO7" s="655"/>
      <c r="CP7" s="655"/>
      <c r="CQ7" s="656"/>
      <c r="CR7" s="657">
        <v>2539075</v>
      </c>
      <c r="CS7" s="658"/>
      <c r="CT7" s="658"/>
      <c r="CU7" s="658"/>
      <c r="CV7" s="658"/>
      <c r="CW7" s="658"/>
      <c r="CX7" s="658"/>
      <c r="CY7" s="659"/>
      <c r="CZ7" s="695">
        <v>17.899999999999999</v>
      </c>
      <c r="DA7" s="695"/>
      <c r="DB7" s="695"/>
      <c r="DC7" s="695"/>
      <c r="DD7" s="663">
        <v>391664</v>
      </c>
      <c r="DE7" s="658"/>
      <c r="DF7" s="658"/>
      <c r="DG7" s="658"/>
      <c r="DH7" s="658"/>
      <c r="DI7" s="658"/>
      <c r="DJ7" s="658"/>
      <c r="DK7" s="658"/>
      <c r="DL7" s="658"/>
      <c r="DM7" s="658"/>
      <c r="DN7" s="658"/>
      <c r="DO7" s="658"/>
      <c r="DP7" s="659"/>
      <c r="DQ7" s="663">
        <v>1378932</v>
      </c>
      <c r="DR7" s="658"/>
      <c r="DS7" s="658"/>
      <c r="DT7" s="658"/>
      <c r="DU7" s="658"/>
      <c r="DV7" s="658"/>
      <c r="DW7" s="658"/>
      <c r="DX7" s="658"/>
      <c r="DY7" s="658"/>
      <c r="DZ7" s="658"/>
      <c r="EA7" s="658"/>
      <c r="EB7" s="658"/>
      <c r="EC7" s="694"/>
    </row>
    <row r="8" spans="2:143" ht="11.25" customHeight="1" x14ac:dyDescent="0.2">
      <c r="B8" s="654" t="s">
        <v>226</v>
      </c>
      <c r="C8" s="655"/>
      <c r="D8" s="655"/>
      <c r="E8" s="655"/>
      <c r="F8" s="655"/>
      <c r="G8" s="655"/>
      <c r="H8" s="655"/>
      <c r="I8" s="655"/>
      <c r="J8" s="655"/>
      <c r="K8" s="655"/>
      <c r="L8" s="655"/>
      <c r="M8" s="655"/>
      <c r="N8" s="655"/>
      <c r="O8" s="655"/>
      <c r="P8" s="655"/>
      <c r="Q8" s="656"/>
      <c r="R8" s="657">
        <v>21390</v>
      </c>
      <c r="S8" s="658"/>
      <c r="T8" s="658"/>
      <c r="U8" s="658"/>
      <c r="V8" s="658"/>
      <c r="W8" s="658"/>
      <c r="X8" s="658"/>
      <c r="Y8" s="659"/>
      <c r="Z8" s="695">
        <v>0.1</v>
      </c>
      <c r="AA8" s="695"/>
      <c r="AB8" s="695"/>
      <c r="AC8" s="695"/>
      <c r="AD8" s="696">
        <v>21390</v>
      </c>
      <c r="AE8" s="696"/>
      <c r="AF8" s="696"/>
      <c r="AG8" s="696"/>
      <c r="AH8" s="696"/>
      <c r="AI8" s="696"/>
      <c r="AJ8" s="696"/>
      <c r="AK8" s="696"/>
      <c r="AL8" s="660">
        <v>0.3</v>
      </c>
      <c r="AM8" s="661"/>
      <c r="AN8" s="661"/>
      <c r="AO8" s="697"/>
      <c r="AP8" s="654" t="s">
        <v>227</v>
      </c>
      <c r="AQ8" s="655"/>
      <c r="AR8" s="655"/>
      <c r="AS8" s="655"/>
      <c r="AT8" s="655"/>
      <c r="AU8" s="655"/>
      <c r="AV8" s="655"/>
      <c r="AW8" s="655"/>
      <c r="AX8" s="655"/>
      <c r="AY8" s="655"/>
      <c r="AZ8" s="655"/>
      <c r="BA8" s="655"/>
      <c r="BB8" s="655"/>
      <c r="BC8" s="655"/>
      <c r="BD8" s="655"/>
      <c r="BE8" s="655"/>
      <c r="BF8" s="656"/>
      <c r="BG8" s="657">
        <v>45472</v>
      </c>
      <c r="BH8" s="658"/>
      <c r="BI8" s="658"/>
      <c r="BJ8" s="658"/>
      <c r="BK8" s="658"/>
      <c r="BL8" s="658"/>
      <c r="BM8" s="658"/>
      <c r="BN8" s="659"/>
      <c r="BO8" s="695">
        <v>1.5</v>
      </c>
      <c r="BP8" s="695"/>
      <c r="BQ8" s="695"/>
      <c r="BR8" s="695"/>
      <c r="BS8" s="696" t="s">
        <v>122</v>
      </c>
      <c r="BT8" s="696"/>
      <c r="BU8" s="696"/>
      <c r="BV8" s="696"/>
      <c r="BW8" s="696"/>
      <c r="BX8" s="696"/>
      <c r="BY8" s="696"/>
      <c r="BZ8" s="696"/>
      <c r="CA8" s="696"/>
      <c r="CB8" s="734"/>
      <c r="CD8" s="654" t="s">
        <v>228</v>
      </c>
      <c r="CE8" s="655"/>
      <c r="CF8" s="655"/>
      <c r="CG8" s="655"/>
      <c r="CH8" s="655"/>
      <c r="CI8" s="655"/>
      <c r="CJ8" s="655"/>
      <c r="CK8" s="655"/>
      <c r="CL8" s="655"/>
      <c r="CM8" s="655"/>
      <c r="CN8" s="655"/>
      <c r="CO8" s="655"/>
      <c r="CP8" s="655"/>
      <c r="CQ8" s="656"/>
      <c r="CR8" s="657">
        <v>4371727</v>
      </c>
      <c r="CS8" s="658"/>
      <c r="CT8" s="658"/>
      <c r="CU8" s="658"/>
      <c r="CV8" s="658"/>
      <c r="CW8" s="658"/>
      <c r="CX8" s="658"/>
      <c r="CY8" s="659"/>
      <c r="CZ8" s="695">
        <v>30.8</v>
      </c>
      <c r="DA8" s="695"/>
      <c r="DB8" s="695"/>
      <c r="DC8" s="695"/>
      <c r="DD8" s="663">
        <v>58427</v>
      </c>
      <c r="DE8" s="658"/>
      <c r="DF8" s="658"/>
      <c r="DG8" s="658"/>
      <c r="DH8" s="658"/>
      <c r="DI8" s="658"/>
      <c r="DJ8" s="658"/>
      <c r="DK8" s="658"/>
      <c r="DL8" s="658"/>
      <c r="DM8" s="658"/>
      <c r="DN8" s="658"/>
      <c r="DO8" s="658"/>
      <c r="DP8" s="659"/>
      <c r="DQ8" s="663">
        <v>2474818</v>
      </c>
      <c r="DR8" s="658"/>
      <c r="DS8" s="658"/>
      <c r="DT8" s="658"/>
      <c r="DU8" s="658"/>
      <c r="DV8" s="658"/>
      <c r="DW8" s="658"/>
      <c r="DX8" s="658"/>
      <c r="DY8" s="658"/>
      <c r="DZ8" s="658"/>
      <c r="EA8" s="658"/>
      <c r="EB8" s="658"/>
      <c r="EC8" s="694"/>
    </row>
    <row r="9" spans="2:143" ht="11.25" customHeight="1" x14ac:dyDescent="0.2">
      <c r="B9" s="654" t="s">
        <v>229</v>
      </c>
      <c r="C9" s="655"/>
      <c r="D9" s="655"/>
      <c r="E9" s="655"/>
      <c r="F9" s="655"/>
      <c r="G9" s="655"/>
      <c r="H9" s="655"/>
      <c r="I9" s="655"/>
      <c r="J9" s="655"/>
      <c r="K9" s="655"/>
      <c r="L9" s="655"/>
      <c r="M9" s="655"/>
      <c r="N9" s="655"/>
      <c r="O9" s="655"/>
      <c r="P9" s="655"/>
      <c r="Q9" s="656"/>
      <c r="R9" s="657">
        <v>23925</v>
      </c>
      <c r="S9" s="658"/>
      <c r="T9" s="658"/>
      <c r="U9" s="658"/>
      <c r="V9" s="658"/>
      <c r="W9" s="658"/>
      <c r="X9" s="658"/>
      <c r="Y9" s="659"/>
      <c r="Z9" s="695">
        <v>0.2</v>
      </c>
      <c r="AA9" s="695"/>
      <c r="AB9" s="695"/>
      <c r="AC9" s="695"/>
      <c r="AD9" s="696">
        <v>23925</v>
      </c>
      <c r="AE9" s="696"/>
      <c r="AF9" s="696"/>
      <c r="AG9" s="696"/>
      <c r="AH9" s="696"/>
      <c r="AI9" s="696"/>
      <c r="AJ9" s="696"/>
      <c r="AK9" s="696"/>
      <c r="AL9" s="660">
        <v>0.3</v>
      </c>
      <c r="AM9" s="661"/>
      <c r="AN9" s="661"/>
      <c r="AO9" s="697"/>
      <c r="AP9" s="654" t="s">
        <v>230</v>
      </c>
      <c r="AQ9" s="655"/>
      <c r="AR9" s="655"/>
      <c r="AS9" s="655"/>
      <c r="AT9" s="655"/>
      <c r="AU9" s="655"/>
      <c r="AV9" s="655"/>
      <c r="AW9" s="655"/>
      <c r="AX9" s="655"/>
      <c r="AY9" s="655"/>
      <c r="AZ9" s="655"/>
      <c r="BA9" s="655"/>
      <c r="BB9" s="655"/>
      <c r="BC9" s="655"/>
      <c r="BD9" s="655"/>
      <c r="BE9" s="655"/>
      <c r="BF9" s="656"/>
      <c r="BG9" s="657">
        <v>1144512</v>
      </c>
      <c r="BH9" s="658"/>
      <c r="BI9" s="658"/>
      <c r="BJ9" s="658"/>
      <c r="BK9" s="658"/>
      <c r="BL9" s="658"/>
      <c r="BM9" s="658"/>
      <c r="BN9" s="659"/>
      <c r="BO9" s="695">
        <v>38.9</v>
      </c>
      <c r="BP9" s="695"/>
      <c r="BQ9" s="695"/>
      <c r="BR9" s="695"/>
      <c r="BS9" s="696" t="s">
        <v>122</v>
      </c>
      <c r="BT9" s="696"/>
      <c r="BU9" s="696"/>
      <c r="BV9" s="696"/>
      <c r="BW9" s="696"/>
      <c r="BX9" s="696"/>
      <c r="BY9" s="696"/>
      <c r="BZ9" s="696"/>
      <c r="CA9" s="696"/>
      <c r="CB9" s="734"/>
      <c r="CD9" s="654" t="s">
        <v>231</v>
      </c>
      <c r="CE9" s="655"/>
      <c r="CF9" s="655"/>
      <c r="CG9" s="655"/>
      <c r="CH9" s="655"/>
      <c r="CI9" s="655"/>
      <c r="CJ9" s="655"/>
      <c r="CK9" s="655"/>
      <c r="CL9" s="655"/>
      <c r="CM9" s="655"/>
      <c r="CN9" s="655"/>
      <c r="CO9" s="655"/>
      <c r="CP9" s="655"/>
      <c r="CQ9" s="656"/>
      <c r="CR9" s="657">
        <v>1348295</v>
      </c>
      <c r="CS9" s="658"/>
      <c r="CT9" s="658"/>
      <c r="CU9" s="658"/>
      <c r="CV9" s="658"/>
      <c r="CW9" s="658"/>
      <c r="CX9" s="658"/>
      <c r="CY9" s="659"/>
      <c r="CZ9" s="695">
        <v>9.5</v>
      </c>
      <c r="DA9" s="695"/>
      <c r="DB9" s="695"/>
      <c r="DC9" s="695"/>
      <c r="DD9" s="663">
        <v>306</v>
      </c>
      <c r="DE9" s="658"/>
      <c r="DF9" s="658"/>
      <c r="DG9" s="658"/>
      <c r="DH9" s="658"/>
      <c r="DI9" s="658"/>
      <c r="DJ9" s="658"/>
      <c r="DK9" s="658"/>
      <c r="DL9" s="658"/>
      <c r="DM9" s="658"/>
      <c r="DN9" s="658"/>
      <c r="DO9" s="658"/>
      <c r="DP9" s="659"/>
      <c r="DQ9" s="663">
        <v>1130308</v>
      </c>
      <c r="DR9" s="658"/>
      <c r="DS9" s="658"/>
      <c r="DT9" s="658"/>
      <c r="DU9" s="658"/>
      <c r="DV9" s="658"/>
      <c r="DW9" s="658"/>
      <c r="DX9" s="658"/>
      <c r="DY9" s="658"/>
      <c r="DZ9" s="658"/>
      <c r="EA9" s="658"/>
      <c r="EB9" s="658"/>
      <c r="EC9" s="694"/>
    </row>
    <row r="10" spans="2:143" ht="11.25" customHeight="1" x14ac:dyDescent="0.2">
      <c r="B10" s="654" t="s">
        <v>232</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65136</v>
      </c>
      <c r="BH10" s="658"/>
      <c r="BI10" s="658"/>
      <c r="BJ10" s="658"/>
      <c r="BK10" s="658"/>
      <c r="BL10" s="658"/>
      <c r="BM10" s="658"/>
      <c r="BN10" s="659"/>
      <c r="BO10" s="695">
        <v>2.2000000000000002</v>
      </c>
      <c r="BP10" s="695"/>
      <c r="BQ10" s="695"/>
      <c r="BR10" s="695"/>
      <c r="BS10" s="696" t="s">
        <v>122</v>
      </c>
      <c r="BT10" s="696"/>
      <c r="BU10" s="696"/>
      <c r="BV10" s="696"/>
      <c r="BW10" s="696"/>
      <c r="BX10" s="696"/>
      <c r="BY10" s="696"/>
      <c r="BZ10" s="696"/>
      <c r="CA10" s="696"/>
      <c r="CB10" s="734"/>
      <c r="CD10" s="654" t="s">
        <v>234</v>
      </c>
      <c r="CE10" s="655"/>
      <c r="CF10" s="655"/>
      <c r="CG10" s="655"/>
      <c r="CH10" s="655"/>
      <c r="CI10" s="655"/>
      <c r="CJ10" s="655"/>
      <c r="CK10" s="655"/>
      <c r="CL10" s="655"/>
      <c r="CM10" s="655"/>
      <c r="CN10" s="655"/>
      <c r="CO10" s="655"/>
      <c r="CP10" s="655"/>
      <c r="CQ10" s="656"/>
      <c r="CR10" s="657">
        <v>2000</v>
      </c>
      <c r="CS10" s="658"/>
      <c r="CT10" s="658"/>
      <c r="CU10" s="658"/>
      <c r="CV10" s="658"/>
      <c r="CW10" s="658"/>
      <c r="CX10" s="658"/>
      <c r="CY10" s="659"/>
      <c r="CZ10" s="695">
        <v>0</v>
      </c>
      <c r="DA10" s="695"/>
      <c r="DB10" s="695"/>
      <c r="DC10" s="695"/>
      <c r="DD10" s="663" t="s">
        <v>122</v>
      </c>
      <c r="DE10" s="658"/>
      <c r="DF10" s="658"/>
      <c r="DG10" s="658"/>
      <c r="DH10" s="658"/>
      <c r="DI10" s="658"/>
      <c r="DJ10" s="658"/>
      <c r="DK10" s="658"/>
      <c r="DL10" s="658"/>
      <c r="DM10" s="658"/>
      <c r="DN10" s="658"/>
      <c r="DO10" s="658"/>
      <c r="DP10" s="659"/>
      <c r="DQ10" s="663" t="s">
        <v>122</v>
      </c>
      <c r="DR10" s="658"/>
      <c r="DS10" s="658"/>
      <c r="DT10" s="658"/>
      <c r="DU10" s="658"/>
      <c r="DV10" s="658"/>
      <c r="DW10" s="658"/>
      <c r="DX10" s="658"/>
      <c r="DY10" s="658"/>
      <c r="DZ10" s="658"/>
      <c r="EA10" s="658"/>
      <c r="EB10" s="658"/>
      <c r="EC10" s="694"/>
    </row>
    <row r="11" spans="2:143" ht="11.25" customHeight="1" x14ac:dyDescent="0.2">
      <c r="B11" s="654" t="s">
        <v>235</v>
      </c>
      <c r="C11" s="655"/>
      <c r="D11" s="655"/>
      <c r="E11" s="655"/>
      <c r="F11" s="655"/>
      <c r="G11" s="655"/>
      <c r="H11" s="655"/>
      <c r="I11" s="655"/>
      <c r="J11" s="655"/>
      <c r="K11" s="655"/>
      <c r="L11" s="655"/>
      <c r="M11" s="655"/>
      <c r="N11" s="655"/>
      <c r="O11" s="655"/>
      <c r="P11" s="655"/>
      <c r="Q11" s="656"/>
      <c r="R11" s="657">
        <v>622120</v>
      </c>
      <c r="S11" s="658"/>
      <c r="T11" s="658"/>
      <c r="U11" s="658"/>
      <c r="V11" s="658"/>
      <c r="W11" s="658"/>
      <c r="X11" s="658"/>
      <c r="Y11" s="659"/>
      <c r="Z11" s="660">
        <v>4.3</v>
      </c>
      <c r="AA11" s="661"/>
      <c r="AB11" s="661"/>
      <c r="AC11" s="662"/>
      <c r="AD11" s="663">
        <v>622120</v>
      </c>
      <c r="AE11" s="658"/>
      <c r="AF11" s="658"/>
      <c r="AG11" s="658"/>
      <c r="AH11" s="658"/>
      <c r="AI11" s="658"/>
      <c r="AJ11" s="658"/>
      <c r="AK11" s="659"/>
      <c r="AL11" s="660">
        <v>7.3</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73861</v>
      </c>
      <c r="BH11" s="658"/>
      <c r="BI11" s="658"/>
      <c r="BJ11" s="658"/>
      <c r="BK11" s="658"/>
      <c r="BL11" s="658"/>
      <c r="BM11" s="658"/>
      <c r="BN11" s="659"/>
      <c r="BO11" s="695">
        <v>2.5</v>
      </c>
      <c r="BP11" s="695"/>
      <c r="BQ11" s="695"/>
      <c r="BR11" s="695"/>
      <c r="BS11" s="696" t="s">
        <v>122</v>
      </c>
      <c r="BT11" s="696"/>
      <c r="BU11" s="696"/>
      <c r="BV11" s="696"/>
      <c r="BW11" s="696"/>
      <c r="BX11" s="696"/>
      <c r="BY11" s="696"/>
      <c r="BZ11" s="696"/>
      <c r="CA11" s="696"/>
      <c r="CB11" s="734"/>
      <c r="CD11" s="654" t="s">
        <v>237</v>
      </c>
      <c r="CE11" s="655"/>
      <c r="CF11" s="655"/>
      <c r="CG11" s="655"/>
      <c r="CH11" s="655"/>
      <c r="CI11" s="655"/>
      <c r="CJ11" s="655"/>
      <c r="CK11" s="655"/>
      <c r="CL11" s="655"/>
      <c r="CM11" s="655"/>
      <c r="CN11" s="655"/>
      <c r="CO11" s="655"/>
      <c r="CP11" s="655"/>
      <c r="CQ11" s="656"/>
      <c r="CR11" s="657">
        <v>816713</v>
      </c>
      <c r="CS11" s="658"/>
      <c r="CT11" s="658"/>
      <c r="CU11" s="658"/>
      <c r="CV11" s="658"/>
      <c r="CW11" s="658"/>
      <c r="CX11" s="658"/>
      <c r="CY11" s="659"/>
      <c r="CZ11" s="695">
        <v>5.8</v>
      </c>
      <c r="DA11" s="695"/>
      <c r="DB11" s="695"/>
      <c r="DC11" s="695"/>
      <c r="DD11" s="663">
        <v>229277</v>
      </c>
      <c r="DE11" s="658"/>
      <c r="DF11" s="658"/>
      <c r="DG11" s="658"/>
      <c r="DH11" s="658"/>
      <c r="DI11" s="658"/>
      <c r="DJ11" s="658"/>
      <c r="DK11" s="658"/>
      <c r="DL11" s="658"/>
      <c r="DM11" s="658"/>
      <c r="DN11" s="658"/>
      <c r="DO11" s="658"/>
      <c r="DP11" s="659"/>
      <c r="DQ11" s="663">
        <v>630164</v>
      </c>
      <c r="DR11" s="658"/>
      <c r="DS11" s="658"/>
      <c r="DT11" s="658"/>
      <c r="DU11" s="658"/>
      <c r="DV11" s="658"/>
      <c r="DW11" s="658"/>
      <c r="DX11" s="658"/>
      <c r="DY11" s="658"/>
      <c r="DZ11" s="658"/>
      <c r="EA11" s="658"/>
      <c r="EB11" s="658"/>
      <c r="EC11" s="694"/>
    </row>
    <row r="12" spans="2:143" ht="11.25" customHeight="1" x14ac:dyDescent="0.2">
      <c r="B12" s="654" t="s">
        <v>238</v>
      </c>
      <c r="C12" s="655"/>
      <c r="D12" s="655"/>
      <c r="E12" s="655"/>
      <c r="F12" s="655"/>
      <c r="G12" s="655"/>
      <c r="H12" s="655"/>
      <c r="I12" s="655"/>
      <c r="J12" s="655"/>
      <c r="K12" s="655"/>
      <c r="L12" s="655"/>
      <c r="M12" s="655"/>
      <c r="N12" s="655"/>
      <c r="O12" s="655"/>
      <c r="P12" s="655"/>
      <c r="Q12" s="656"/>
      <c r="R12" s="657">
        <v>28101</v>
      </c>
      <c r="S12" s="658"/>
      <c r="T12" s="658"/>
      <c r="U12" s="658"/>
      <c r="V12" s="658"/>
      <c r="W12" s="658"/>
      <c r="X12" s="658"/>
      <c r="Y12" s="659"/>
      <c r="Z12" s="695">
        <v>0.2</v>
      </c>
      <c r="AA12" s="695"/>
      <c r="AB12" s="695"/>
      <c r="AC12" s="695"/>
      <c r="AD12" s="696">
        <v>28101</v>
      </c>
      <c r="AE12" s="696"/>
      <c r="AF12" s="696"/>
      <c r="AG12" s="696"/>
      <c r="AH12" s="696"/>
      <c r="AI12" s="696"/>
      <c r="AJ12" s="696"/>
      <c r="AK12" s="696"/>
      <c r="AL12" s="660">
        <v>0.3</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1372806</v>
      </c>
      <c r="BH12" s="658"/>
      <c r="BI12" s="658"/>
      <c r="BJ12" s="658"/>
      <c r="BK12" s="658"/>
      <c r="BL12" s="658"/>
      <c r="BM12" s="658"/>
      <c r="BN12" s="659"/>
      <c r="BO12" s="695">
        <v>46.7</v>
      </c>
      <c r="BP12" s="695"/>
      <c r="BQ12" s="695"/>
      <c r="BR12" s="695"/>
      <c r="BS12" s="696" t="s">
        <v>122</v>
      </c>
      <c r="BT12" s="696"/>
      <c r="BU12" s="696"/>
      <c r="BV12" s="696"/>
      <c r="BW12" s="696"/>
      <c r="BX12" s="696"/>
      <c r="BY12" s="696"/>
      <c r="BZ12" s="696"/>
      <c r="CA12" s="696"/>
      <c r="CB12" s="734"/>
      <c r="CD12" s="654" t="s">
        <v>240</v>
      </c>
      <c r="CE12" s="655"/>
      <c r="CF12" s="655"/>
      <c r="CG12" s="655"/>
      <c r="CH12" s="655"/>
      <c r="CI12" s="655"/>
      <c r="CJ12" s="655"/>
      <c r="CK12" s="655"/>
      <c r="CL12" s="655"/>
      <c r="CM12" s="655"/>
      <c r="CN12" s="655"/>
      <c r="CO12" s="655"/>
      <c r="CP12" s="655"/>
      <c r="CQ12" s="656"/>
      <c r="CR12" s="657">
        <v>338149</v>
      </c>
      <c r="CS12" s="658"/>
      <c r="CT12" s="658"/>
      <c r="CU12" s="658"/>
      <c r="CV12" s="658"/>
      <c r="CW12" s="658"/>
      <c r="CX12" s="658"/>
      <c r="CY12" s="659"/>
      <c r="CZ12" s="695">
        <v>2.4</v>
      </c>
      <c r="DA12" s="695"/>
      <c r="DB12" s="695"/>
      <c r="DC12" s="695"/>
      <c r="DD12" s="663">
        <v>93646</v>
      </c>
      <c r="DE12" s="658"/>
      <c r="DF12" s="658"/>
      <c r="DG12" s="658"/>
      <c r="DH12" s="658"/>
      <c r="DI12" s="658"/>
      <c r="DJ12" s="658"/>
      <c r="DK12" s="658"/>
      <c r="DL12" s="658"/>
      <c r="DM12" s="658"/>
      <c r="DN12" s="658"/>
      <c r="DO12" s="658"/>
      <c r="DP12" s="659"/>
      <c r="DQ12" s="663">
        <v>161663</v>
      </c>
      <c r="DR12" s="658"/>
      <c r="DS12" s="658"/>
      <c r="DT12" s="658"/>
      <c r="DU12" s="658"/>
      <c r="DV12" s="658"/>
      <c r="DW12" s="658"/>
      <c r="DX12" s="658"/>
      <c r="DY12" s="658"/>
      <c r="DZ12" s="658"/>
      <c r="EA12" s="658"/>
      <c r="EB12" s="658"/>
      <c r="EC12" s="694"/>
    </row>
    <row r="13" spans="2:143" ht="11.25" customHeight="1" x14ac:dyDescent="0.2">
      <c r="B13" s="654" t="s">
        <v>241</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1371432</v>
      </c>
      <c r="BH13" s="658"/>
      <c r="BI13" s="658"/>
      <c r="BJ13" s="658"/>
      <c r="BK13" s="658"/>
      <c r="BL13" s="658"/>
      <c r="BM13" s="658"/>
      <c r="BN13" s="659"/>
      <c r="BO13" s="695">
        <v>46.6</v>
      </c>
      <c r="BP13" s="695"/>
      <c r="BQ13" s="695"/>
      <c r="BR13" s="695"/>
      <c r="BS13" s="696" t="s">
        <v>122</v>
      </c>
      <c r="BT13" s="696"/>
      <c r="BU13" s="696"/>
      <c r="BV13" s="696"/>
      <c r="BW13" s="696"/>
      <c r="BX13" s="696"/>
      <c r="BY13" s="696"/>
      <c r="BZ13" s="696"/>
      <c r="CA13" s="696"/>
      <c r="CB13" s="734"/>
      <c r="CD13" s="654" t="s">
        <v>243</v>
      </c>
      <c r="CE13" s="655"/>
      <c r="CF13" s="655"/>
      <c r="CG13" s="655"/>
      <c r="CH13" s="655"/>
      <c r="CI13" s="655"/>
      <c r="CJ13" s="655"/>
      <c r="CK13" s="655"/>
      <c r="CL13" s="655"/>
      <c r="CM13" s="655"/>
      <c r="CN13" s="655"/>
      <c r="CO13" s="655"/>
      <c r="CP13" s="655"/>
      <c r="CQ13" s="656"/>
      <c r="CR13" s="657">
        <v>1285115</v>
      </c>
      <c r="CS13" s="658"/>
      <c r="CT13" s="658"/>
      <c r="CU13" s="658"/>
      <c r="CV13" s="658"/>
      <c r="CW13" s="658"/>
      <c r="CX13" s="658"/>
      <c r="CY13" s="659"/>
      <c r="CZ13" s="695">
        <v>9.1</v>
      </c>
      <c r="DA13" s="695"/>
      <c r="DB13" s="695"/>
      <c r="DC13" s="695"/>
      <c r="DD13" s="663">
        <v>649284</v>
      </c>
      <c r="DE13" s="658"/>
      <c r="DF13" s="658"/>
      <c r="DG13" s="658"/>
      <c r="DH13" s="658"/>
      <c r="DI13" s="658"/>
      <c r="DJ13" s="658"/>
      <c r="DK13" s="658"/>
      <c r="DL13" s="658"/>
      <c r="DM13" s="658"/>
      <c r="DN13" s="658"/>
      <c r="DO13" s="658"/>
      <c r="DP13" s="659"/>
      <c r="DQ13" s="663">
        <v>660965</v>
      </c>
      <c r="DR13" s="658"/>
      <c r="DS13" s="658"/>
      <c r="DT13" s="658"/>
      <c r="DU13" s="658"/>
      <c r="DV13" s="658"/>
      <c r="DW13" s="658"/>
      <c r="DX13" s="658"/>
      <c r="DY13" s="658"/>
      <c r="DZ13" s="658"/>
      <c r="EA13" s="658"/>
      <c r="EB13" s="658"/>
      <c r="EC13" s="694"/>
    </row>
    <row r="14" spans="2:143" ht="11.25" customHeight="1" x14ac:dyDescent="0.2">
      <c r="B14" s="654" t="s">
        <v>244</v>
      </c>
      <c r="C14" s="655"/>
      <c r="D14" s="655"/>
      <c r="E14" s="655"/>
      <c r="F14" s="655"/>
      <c r="G14" s="655"/>
      <c r="H14" s="655"/>
      <c r="I14" s="655"/>
      <c r="J14" s="655"/>
      <c r="K14" s="655"/>
      <c r="L14" s="655"/>
      <c r="M14" s="655"/>
      <c r="N14" s="655"/>
      <c r="O14" s="655"/>
      <c r="P14" s="655"/>
      <c r="Q14" s="656"/>
      <c r="R14" s="657">
        <v>158</v>
      </c>
      <c r="S14" s="658"/>
      <c r="T14" s="658"/>
      <c r="U14" s="658"/>
      <c r="V14" s="658"/>
      <c r="W14" s="658"/>
      <c r="X14" s="658"/>
      <c r="Y14" s="659"/>
      <c r="Z14" s="695">
        <v>0</v>
      </c>
      <c r="AA14" s="695"/>
      <c r="AB14" s="695"/>
      <c r="AC14" s="695"/>
      <c r="AD14" s="696">
        <v>158</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93949</v>
      </c>
      <c r="BH14" s="658"/>
      <c r="BI14" s="658"/>
      <c r="BJ14" s="658"/>
      <c r="BK14" s="658"/>
      <c r="BL14" s="658"/>
      <c r="BM14" s="658"/>
      <c r="BN14" s="659"/>
      <c r="BO14" s="695">
        <v>3.2</v>
      </c>
      <c r="BP14" s="695"/>
      <c r="BQ14" s="695"/>
      <c r="BR14" s="695"/>
      <c r="BS14" s="696" t="s">
        <v>122</v>
      </c>
      <c r="BT14" s="696"/>
      <c r="BU14" s="696"/>
      <c r="BV14" s="696"/>
      <c r="BW14" s="696"/>
      <c r="BX14" s="696"/>
      <c r="BY14" s="696"/>
      <c r="BZ14" s="696"/>
      <c r="CA14" s="696"/>
      <c r="CB14" s="734"/>
      <c r="CD14" s="654" t="s">
        <v>246</v>
      </c>
      <c r="CE14" s="655"/>
      <c r="CF14" s="655"/>
      <c r="CG14" s="655"/>
      <c r="CH14" s="655"/>
      <c r="CI14" s="655"/>
      <c r="CJ14" s="655"/>
      <c r="CK14" s="655"/>
      <c r="CL14" s="655"/>
      <c r="CM14" s="655"/>
      <c r="CN14" s="655"/>
      <c r="CO14" s="655"/>
      <c r="CP14" s="655"/>
      <c r="CQ14" s="656"/>
      <c r="CR14" s="657">
        <v>564953</v>
      </c>
      <c r="CS14" s="658"/>
      <c r="CT14" s="658"/>
      <c r="CU14" s="658"/>
      <c r="CV14" s="658"/>
      <c r="CW14" s="658"/>
      <c r="CX14" s="658"/>
      <c r="CY14" s="659"/>
      <c r="CZ14" s="695">
        <v>4</v>
      </c>
      <c r="DA14" s="695"/>
      <c r="DB14" s="695"/>
      <c r="DC14" s="695"/>
      <c r="DD14" s="663">
        <v>6362</v>
      </c>
      <c r="DE14" s="658"/>
      <c r="DF14" s="658"/>
      <c r="DG14" s="658"/>
      <c r="DH14" s="658"/>
      <c r="DI14" s="658"/>
      <c r="DJ14" s="658"/>
      <c r="DK14" s="658"/>
      <c r="DL14" s="658"/>
      <c r="DM14" s="658"/>
      <c r="DN14" s="658"/>
      <c r="DO14" s="658"/>
      <c r="DP14" s="659"/>
      <c r="DQ14" s="663">
        <v>421086</v>
      </c>
      <c r="DR14" s="658"/>
      <c r="DS14" s="658"/>
      <c r="DT14" s="658"/>
      <c r="DU14" s="658"/>
      <c r="DV14" s="658"/>
      <c r="DW14" s="658"/>
      <c r="DX14" s="658"/>
      <c r="DY14" s="658"/>
      <c r="DZ14" s="658"/>
      <c r="EA14" s="658"/>
      <c r="EB14" s="658"/>
      <c r="EC14" s="694"/>
    </row>
    <row r="15" spans="2:143" ht="11.25" customHeight="1" x14ac:dyDescent="0.2">
      <c r="B15" s="654" t="s">
        <v>247</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143678</v>
      </c>
      <c r="BH15" s="658"/>
      <c r="BI15" s="658"/>
      <c r="BJ15" s="658"/>
      <c r="BK15" s="658"/>
      <c r="BL15" s="658"/>
      <c r="BM15" s="658"/>
      <c r="BN15" s="659"/>
      <c r="BO15" s="695">
        <v>4.9000000000000004</v>
      </c>
      <c r="BP15" s="695"/>
      <c r="BQ15" s="695"/>
      <c r="BR15" s="695"/>
      <c r="BS15" s="696" t="s">
        <v>122</v>
      </c>
      <c r="BT15" s="696"/>
      <c r="BU15" s="696"/>
      <c r="BV15" s="696"/>
      <c r="BW15" s="696"/>
      <c r="BX15" s="696"/>
      <c r="BY15" s="696"/>
      <c r="BZ15" s="696"/>
      <c r="CA15" s="696"/>
      <c r="CB15" s="734"/>
      <c r="CD15" s="654" t="s">
        <v>249</v>
      </c>
      <c r="CE15" s="655"/>
      <c r="CF15" s="655"/>
      <c r="CG15" s="655"/>
      <c r="CH15" s="655"/>
      <c r="CI15" s="655"/>
      <c r="CJ15" s="655"/>
      <c r="CK15" s="655"/>
      <c r="CL15" s="655"/>
      <c r="CM15" s="655"/>
      <c r="CN15" s="655"/>
      <c r="CO15" s="655"/>
      <c r="CP15" s="655"/>
      <c r="CQ15" s="656"/>
      <c r="CR15" s="657">
        <v>1219345</v>
      </c>
      <c r="CS15" s="658"/>
      <c r="CT15" s="658"/>
      <c r="CU15" s="658"/>
      <c r="CV15" s="658"/>
      <c r="CW15" s="658"/>
      <c r="CX15" s="658"/>
      <c r="CY15" s="659"/>
      <c r="CZ15" s="695">
        <v>8.6</v>
      </c>
      <c r="DA15" s="695"/>
      <c r="DB15" s="695"/>
      <c r="DC15" s="695"/>
      <c r="DD15" s="663">
        <v>93302</v>
      </c>
      <c r="DE15" s="658"/>
      <c r="DF15" s="658"/>
      <c r="DG15" s="658"/>
      <c r="DH15" s="658"/>
      <c r="DI15" s="658"/>
      <c r="DJ15" s="658"/>
      <c r="DK15" s="658"/>
      <c r="DL15" s="658"/>
      <c r="DM15" s="658"/>
      <c r="DN15" s="658"/>
      <c r="DO15" s="658"/>
      <c r="DP15" s="659"/>
      <c r="DQ15" s="663">
        <v>971001</v>
      </c>
      <c r="DR15" s="658"/>
      <c r="DS15" s="658"/>
      <c r="DT15" s="658"/>
      <c r="DU15" s="658"/>
      <c r="DV15" s="658"/>
      <c r="DW15" s="658"/>
      <c r="DX15" s="658"/>
      <c r="DY15" s="658"/>
      <c r="DZ15" s="658"/>
      <c r="EA15" s="658"/>
      <c r="EB15" s="658"/>
      <c r="EC15" s="694"/>
    </row>
    <row r="16" spans="2:143" ht="11.25" customHeight="1" x14ac:dyDescent="0.2">
      <c r="B16" s="654" t="s">
        <v>250</v>
      </c>
      <c r="C16" s="655"/>
      <c r="D16" s="655"/>
      <c r="E16" s="655"/>
      <c r="F16" s="655"/>
      <c r="G16" s="655"/>
      <c r="H16" s="655"/>
      <c r="I16" s="655"/>
      <c r="J16" s="655"/>
      <c r="K16" s="655"/>
      <c r="L16" s="655"/>
      <c r="M16" s="655"/>
      <c r="N16" s="655"/>
      <c r="O16" s="655"/>
      <c r="P16" s="655"/>
      <c r="Q16" s="656"/>
      <c r="R16" s="657">
        <v>18991</v>
      </c>
      <c r="S16" s="658"/>
      <c r="T16" s="658"/>
      <c r="U16" s="658"/>
      <c r="V16" s="658"/>
      <c r="W16" s="658"/>
      <c r="X16" s="658"/>
      <c r="Y16" s="659"/>
      <c r="Z16" s="695">
        <v>0.1</v>
      </c>
      <c r="AA16" s="695"/>
      <c r="AB16" s="695"/>
      <c r="AC16" s="695"/>
      <c r="AD16" s="696">
        <v>18991</v>
      </c>
      <c r="AE16" s="696"/>
      <c r="AF16" s="696"/>
      <c r="AG16" s="696"/>
      <c r="AH16" s="696"/>
      <c r="AI16" s="696"/>
      <c r="AJ16" s="696"/>
      <c r="AK16" s="696"/>
      <c r="AL16" s="660">
        <v>0.2</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v>699</v>
      </c>
      <c r="BH16" s="658"/>
      <c r="BI16" s="658"/>
      <c r="BJ16" s="658"/>
      <c r="BK16" s="658"/>
      <c r="BL16" s="658"/>
      <c r="BM16" s="658"/>
      <c r="BN16" s="659"/>
      <c r="BO16" s="695">
        <v>0</v>
      </c>
      <c r="BP16" s="695"/>
      <c r="BQ16" s="695"/>
      <c r="BR16" s="695"/>
      <c r="BS16" s="696" t="s">
        <v>122</v>
      </c>
      <c r="BT16" s="696"/>
      <c r="BU16" s="696"/>
      <c r="BV16" s="696"/>
      <c r="BW16" s="696"/>
      <c r="BX16" s="696"/>
      <c r="BY16" s="696"/>
      <c r="BZ16" s="696"/>
      <c r="CA16" s="696"/>
      <c r="CB16" s="734"/>
      <c r="CD16" s="654" t="s">
        <v>252</v>
      </c>
      <c r="CE16" s="655"/>
      <c r="CF16" s="655"/>
      <c r="CG16" s="655"/>
      <c r="CH16" s="655"/>
      <c r="CI16" s="655"/>
      <c r="CJ16" s="655"/>
      <c r="CK16" s="655"/>
      <c r="CL16" s="655"/>
      <c r="CM16" s="655"/>
      <c r="CN16" s="655"/>
      <c r="CO16" s="655"/>
      <c r="CP16" s="655"/>
      <c r="CQ16" s="656"/>
      <c r="CR16" s="657">
        <v>4072</v>
      </c>
      <c r="CS16" s="658"/>
      <c r="CT16" s="658"/>
      <c r="CU16" s="658"/>
      <c r="CV16" s="658"/>
      <c r="CW16" s="658"/>
      <c r="CX16" s="658"/>
      <c r="CY16" s="659"/>
      <c r="CZ16" s="695">
        <v>0</v>
      </c>
      <c r="DA16" s="695"/>
      <c r="DB16" s="695"/>
      <c r="DC16" s="695"/>
      <c r="DD16" s="663" t="s">
        <v>122</v>
      </c>
      <c r="DE16" s="658"/>
      <c r="DF16" s="658"/>
      <c r="DG16" s="658"/>
      <c r="DH16" s="658"/>
      <c r="DI16" s="658"/>
      <c r="DJ16" s="658"/>
      <c r="DK16" s="658"/>
      <c r="DL16" s="658"/>
      <c r="DM16" s="658"/>
      <c r="DN16" s="658"/>
      <c r="DO16" s="658"/>
      <c r="DP16" s="659"/>
      <c r="DQ16" s="663">
        <v>103</v>
      </c>
      <c r="DR16" s="658"/>
      <c r="DS16" s="658"/>
      <c r="DT16" s="658"/>
      <c r="DU16" s="658"/>
      <c r="DV16" s="658"/>
      <c r="DW16" s="658"/>
      <c r="DX16" s="658"/>
      <c r="DY16" s="658"/>
      <c r="DZ16" s="658"/>
      <c r="EA16" s="658"/>
      <c r="EB16" s="658"/>
      <c r="EC16" s="694"/>
    </row>
    <row r="17" spans="2:133" ht="11.25" customHeight="1" x14ac:dyDescent="0.2">
      <c r="B17" s="654" t="s">
        <v>253</v>
      </c>
      <c r="C17" s="655"/>
      <c r="D17" s="655"/>
      <c r="E17" s="655"/>
      <c r="F17" s="655"/>
      <c r="G17" s="655"/>
      <c r="H17" s="655"/>
      <c r="I17" s="655"/>
      <c r="J17" s="655"/>
      <c r="K17" s="655"/>
      <c r="L17" s="655"/>
      <c r="M17" s="655"/>
      <c r="N17" s="655"/>
      <c r="O17" s="655"/>
      <c r="P17" s="655"/>
      <c r="Q17" s="656"/>
      <c r="R17" s="657">
        <v>48176</v>
      </c>
      <c r="S17" s="658"/>
      <c r="T17" s="658"/>
      <c r="U17" s="658"/>
      <c r="V17" s="658"/>
      <c r="W17" s="658"/>
      <c r="X17" s="658"/>
      <c r="Y17" s="659"/>
      <c r="Z17" s="695">
        <v>0.3</v>
      </c>
      <c r="AA17" s="695"/>
      <c r="AB17" s="695"/>
      <c r="AC17" s="695"/>
      <c r="AD17" s="696">
        <v>48176</v>
      </c>
      <c r="AE17" s="696"/>
      <c r="AF17" s="696"/>
      <c r="AG17" s="696"/>
      <c r="AH17" s="696"/>
      <c r="AI17" s="696"/>
      <c r="AJ17" s="696"/>
      <c r="AK17" s="696"/>
      <c r="AL17" s="660">
        <v>0.6</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4"/>
      <c r="CD17" s="654" t="s">
        <v>255</v>
      </c>
      <c r="CE17" s="655"/>
      <c r="CF17" s="655"/>
      <c r="CG17" s="655"/>
      <c r="CH17" s="655"/>
      <c r="CI17" s="655"/>
      <c r="CJ17" s="655"/>
      <c r="CK17" s="655"/>
      <c r="CL17" s="655"/>
      <c r="CM17" s="655"/>
      <c r="CN17" s="655"/>
      <c r="CO17" s="655"/>
      <c r="CP17" s="655"/>
      <c r="CQ17" s="656"/>
      <c r="CR17" s="657">
        <v>1571165</v>
      </c>
      <c r="CS17" s="658"/>
      <c r="CT17" s="658"/>
      <c r="CU17" s="658"/>
      <c r="CV17" s="658"/>
      <c r="CW17" s="658"/>
      <c r="CX17" s="658"/>
      <c r="CY17" s="659"/>
      <c r="CZ17" s="695">
        <v>11.1</v>
      </c>
      <c r="DA17" s="695"/>
      <c r="DB17" s="695"/>
      <c r="DC17" s="695"/>
      <c r="DD17" s="663" t="s">
        <v>122</v>
      </c>
      <c r="DE17" s="658"/>
      <c r="DF17" s="658"/>
      <c r="DG17" s="658"/>
      <c r="DH17" s="658"/>
      <c r="DI17" s="658"/>
      <c r="DJ17" s="658"/>
      <c r="DK17" s="658"/>
      <c r="DL17" s="658"/>
      <c r="DM17" s="658"/>
      <c r="DN17" s="658"/>
      <c r="DO17" s="658"/>
      <c r="DP17" s="659"/>
      <c r="DQ17" s="663">
        <v>1547165</v>
      </c>
      <c r="DR17" s="658"/>
      <c r="DS17" s="658"/>
      <c r="DT17" s="658"/>
      <c r="DU17" s="658"/>
      <c r="DV17" s="658"/>
      <c r="DW17" s="658"/>
      <c r="DX17" s="658"/>
      <c r="DY17" s="658"/>
      <c r="DZ17" s="658"/>
      <c r="EA17" s="658"/>
      <c r="EB17" s="658"/>
      <c r="EC17" s="694"/>
    </row>
    <row r="18" spans="2:133" ht="11.25" customHeight="1" x14ac:dyDescent="0.2">
      <c r="B18" s="654" t="s">
        <v>256</v>
      </c>
      <c r="C18" s="655"/>
      <c r="D18" s="655"/>
      <c r="E18" s="655"/>
      <c r="F18" s="655"/>
      <c r="G18" s="655"/>
      <c r="H18" s="655"/>
      <c r="I18" s="655"/>
      <c r="J18" s="655"/>
      <c r="K18" s="655"/>
      <c r="L18" s="655"/>
      <c r="M18" s="655"/>
      <c r="N18" s="655"/>
      <c r="O18" s="655"/>
      <c r="P18" s="655"/>
      <c r="Q18" s="656"/>
      <c r="R18" s="657">
        <v>35175</v>
      </c>
      <c r="S18" s="658"/>
      <c r="T18" s="658"/>
      <c r="U18" s="658"/>
      <c r="V18" s="658"/>
      <c r="W18" s="658"/>
      <c r="X18" s="658"/>
      <c r="Y18" s="659"/>
      <c r="Z18" s="695">
        <v>0.2</v>
      </c>
      <c r="AA18" s="695"/>
      <c r="AB18" s="695"/>
      <c r="AC18" s="695"/>
      <c r="AD18" s="696">
        <v>35175</v>
      </c>
      <c r="AE18" s="696"/>
      <c r="AF18" s="696"/>
      <c r="AG18" s="696"/>
      <c r="AH18" s="696"/>
      <c r="AI18" s="696"/>
      <c r="AJ18" s="696"/>
      <c r="AK18" s="696"/>
      <c r="AL18" s="660">
        <v>0.4</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4"/>
      <c r="CD18" s="654" t="s">
        <v>258</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x14ac:dyDescent="0.2">
      <c r="B19" s="654" t="s">
        <v>259</v>
      </c>
      <c r="C19" s="655"/>
      <c r="D19" s="655"/>
      <c r="E19" s="655"/>
      <c r="F19" s="655"/>
      <c r="G19" s="655"/>
      <c r="H19" s="655"/>
      <c r="I19" s="655"/>
      <c r="J19" s="655"/>
      <c r="K19" s="655"/>
      <c r="L19" s="655"/>
      <c r="M19" s="655"/>
      <c r="N19" s="655"/>
      <c r="O19" s="655"/>
      <c r="P19" s="655"/>
      <c r="Q19" s="656"/>
      <c r="R19" s="657">
        <v>18866</v>
      </c>
      <c r="S19" s="658"/>
      <c r="T19" s="658"/>
      <c r="U19" s="658"/>
      <c r="V19" s="658"/>
      <c r="W19" s="658"/>
      <c r="X19" s="658"/>
      <c r="Y19" s="659"/>
      <c r="Z19" s="695">
        <v>0.1</v>
      </c>
      <c r="AA19" s="695"/>
      <c r="AB19" s="695"/>
      <c r="AC19" s="695"/>
      <c r="AD19" s="696">
        <v>18866</v>
      </c>
      <c r="AE19" s="696"/>
      <c r="AF19" s="696"/>
      <c r="AG19" s="696"/>
      <c r="AH19" s="696"/>
      <c r="AI19" s="696"/>
      <c r="AJ19" s="696"/>
      <c r="AK19" s="696"/>
      <c r="AL19" s="660">
        <v>0.2</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t="s">
        <v>122</v>
      </c>
      <c r="BH19" s="658"/>
      <c r="BI19" s="658"/>
      <c r="BJ19" s="658"/>
      <c r="BK19" s="658"/>
      <c r="BL19" s="658"/>
      <c r="BM19" s="658"/>
      <c r="BN19" s="659"/>
      <c r="BO19" s="695" t="s">
        <v>122</v>
      </c>
      <c r="BP19" s="695"/>
      <c r="BQ19" s="695"/>
      <c r="BR19" s="695"/>
      <c r="BS19" s="696" t="s">
        <v>122</v>
      </c>
      <c r="BT19" s="696"/>
      <c r="BU19" s="696"/>
      <c r="BV19" s="696"/>
      <c r="BW19" s="696"/>
      <c r="BX19" s="696"/>
      <c r="BY19" s="696"/>
      <c r="BZ19" s="696"/>
      <c r="CA19" s="696"/>
      <c r="CB19" s="734"/>
      <c r="CD19" s="654" t="s">
        <v>261</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2">
      <c r="B20" s="724" t="s">
        <v>262</v>
      </c>
      <c r="C20" s="725"/>
      <c r="D20" s="725"/>
      <c r="E20" s="725"/>
      <c r="F20" s="725"/>
      <c r="G20" s="725"/>
      <c r="H20" s="725"/>
      <c r="I20" s="725"/>
      <c r="J20" s="725"/>
      <c r="K20" s="725"/>
      <c r="L20" s="725"/>
      <c r="M20" s="725"/>
      <c r="N20" s="725"/>
      <c r="O20" s="725"/>
      <c r="P20" s="725"/>
      <c r="Q20" s="726"/>
      <c r="R20" s="657">
        <v>16309</v>
      </c>
      <c r="S20" s="658"/>
      <c r="T20" s="658"/>
      <c r="U20" s="658"/>
      <c r="V20" s="658"/>
      <c r="W20" s="658"/>
      <c r="X20" s="658"/>
      <c r="Y20" s="659"/>
      <c r="Z20" s="695">
        <v>0.1</v>
      </c>
      <c r="AA20" s="695"/>
      <c r="AB20" s="695"/>
      <c r="AC20" s="695"/>
      <c r="AD20" s="696">
        <v>16309</v>
      </c>
      <c r="AE20" s="696"/>
      <c r="AF20" s="696"/>
      <c r="AG20" s="696"/>
      <c r="AH20" s="696"/>
      <c r="AI20" s="696"/>
      <c r="AJ20" s="696"/>
      <c r="AK20" s="696"/>
      <c r="AL20" s="660">
        <v>0.2</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t="s">
        <v>122</v>
      </c>
      <c r="BH20" s="658"/>
      <c r="BI20" s="658"/>
      <c r="BJ20" s="658"/>
      <c r="BK20" s="658"/>
      <c r="BL20" s="658"/>
      <c r="BM20" s="658"/>
      <c r="BN20" s="659"/>
      <c r="BO20" s="695" t="s">
        <v>122</v>
      </c>
      <c r="BP20" s="695"/>
      <c r="BQ20" s="695"/>
      <c r="BR20" s="695"/>
      <c r="BS20" s="696" t="s">
        <v>122</v>
      </c>
      <c r="BT20" s="696"/>
      <c r="BU20" s="696"/>
      <c r="BV20" s="696"/>
      <c r="BW20" s="696"/>
      <c r="BX20" s="696"/>
      <c r="BY20" s="696"/>
      <c r="BZ20" s="696"/>
      <c r="CA20" s="696"/>
      <c r="CB20" s="734"/>
      <c r="CD20" s="654" t="s">
        <v>264</v>
      </c>
      <c r="CE20" s="655"/>
      <c r="CF20" s="655"/>
      <c r="CG20" s="655"/>
      <c r="CH20" s="655"/>
      <c r="CI20" s="655"/>
      <c r="CJ20" s="655"/>
      <c r="CK20" s="655"/>
      <c r="CL20" s="655"/>
      <c r="CM20" s="655"/>
      <c r="CN20" s="655"/>
      <c r="CO20" s="655"/>
      <c r="CP20" s="655"/>
      <c r="CQ20" s="656"/>
      <c r="CR20" s="657">
        <v>14189028</v>
      </c>
      <c r="CS20" s="658"/>
      <c r="CT20" s="658"/>
      <c r="CU20" s="658"/>
      <c r="CV20" s="658"/>
      <c r="CW20" s="658"/>
      <c r="CX20" s="658"/>
      <c r="CY20" s="659"/>
      <c r="CZ20" s="695">
        <v>100</v>
      </c>
      <c r="DA20" s="695"/>
      <c r="DB20" s="695"/>
      <c r="DC20" s="695"/>
      <c r="DD20" s="663">
        <v>1525993</v>
      </c>
      <c r="DE20" s="658"/>
      <c r="DF20" s="658"/>
      <c r="DG20" s="658"/>
      <c r="DH20" s="658"/>
      <c r="DI20" s="658"/>
      <c r="DJ20" s="658"/>
      <c r="DK20" s="658"/>
      <c r="DL20" s="658"/>
      <c r="DM20" s="658"/>
      <c r="DN20" s="658"/>
      <c r="DO20" s="658"/>
      <c r="DP20" s="659"/>
      <c r="DQ20" s="663">
        <v>9500786</v>
      </c>
      <c r="DR20" s="658"/>
      <c r="DS20" s="658"/>
      <c r="DT20" s="658"/>
      <c r="DU20" s="658"/>
      <c r="DV20" s="658"/>
      <c r="DW20" s="658"/>
      <c r="DX20" s="658"/>
      <c r="DY20" s="658"/>
      <c r="DZ20" s="658"/>
      <c r="EA20" s="658"/>
      <c r="EB20" s="658"/>
      <c r="EC20" s="694"/>
    </row>
    <row r="21" spans="2:133" ht="11.25" customHeight="1" x14ac:dyDescent="0.2">
      <c r="B21" s="654" t="s">
        <v>265</v>
      </c>
      <c r="C21" s="655"/>
      <c r="D21" s="655"/>
      <c r="E21" s="655"/>
      <c r="F21" s="655"/>
      <c r="G21" s="655"/>
      <c r="H21" s="655"/>
      <c r="I21" s="655"/>
      <c r="J21" s="655"/>
      <c r="K21" s="655"/>
      <c r="L21" s="655"/>
      <c r="M21" s="655"/>
      <c r="N21" s="655"/>
      <c r="O21" s="655"/>
      <c r="P21" s="655"/>
      <c r="Q21" s="656"/>
      <c r="R21" s="657">
        <v>5080515</v>
      </c>
      <c r="S21" s="658"/>
      <c r="T21" s="658"/>
      <c r="U21" s="658"/>
      <c r="V21" s="658"/>
      <c r="W21" s="658"/>
      <c r="X21" s="658"/>
      <c r="Y21" s="659"/>
      <c r="Z21" s="695">
        <v>34.799999999999997</v>
      </c>
      <c r="AA21" s="695"/>
      <c r="AB21" s="695"/>
      <c r="AC21" s="695"/>
      <c r="AD21" s="696">
        <v>4546849</v>
      </c>
      <c r="AE21" s="696"/>
      <c r="AF21" s="696"/>
      <c r="AG21" s="696"/>
      <c r="AH21" s="696"/>
      <c r="AI21" s="696"/>
      <c r="AJ21" s="696"/>
      <c r="AK21" s="696"/>
      <c r="AL21" s="660">
        <v>53.5</v>
      </c>
      <c r="AM21" s="661"/>
      <c r="AN21" s="661"/>
      <c r="AO21" s="697"/>
      <c r="AP21" s="654" t="s">
        <v>266</v>
      </c>
      <c r="AQ21" s="735"/>
      <c r="AR21" s="735"/>
      <c r="AS21" s="735"/>
      <c r="AT21" s="735"/>
      <c r="AU21" s="735"/>
      <c r="AV21" s="735"/>
      <c r="AW21" s="735"/>
      <c r="AX21" s="735"/>
      <c r="AY21" s="735"/>
      <c r="AZ21" s="735"/>
      <c r="BA21" s="735"/>
      <c r="BB21" s="735"/>
      <c r="BC21" s="735"/>
      <c r="BD21" s="735"/>
      <c r="BE21" s="735"/>
      <c r="BF21" s="736"/>
      <c r="BG21" s="657" t="s">
        <v>122</v>
      </c>
      <c r="BH21" s="658"/>
      <c r="BI21" s="658"/>
      <c r="BJ21" s="658"/>
      <c r="BK21" s="658"/>
      <c r="BL21" s="658"/>
      <c r="BM21" s="658"/>
      <c r="BN21" s="659"/>
      <c r="BO21" s="695" t="s">
        <v>122</v>
      </c>
      <c r="BP21" s="695"/>
      <c r="BQ21" s="695"/>
      <c r="BR21" s="695"/>
      <c r="BS21" s="696" t="s">
        <v>122</v>
      </c>
      <c r="BT21" s="696"/>
      <c r="BU21" s="696"/>
      <c r="BV21" s="696"/>
      <c r="BW21" s="696"/>
      <c r="BX21" s="696"/>
      <c r="BY21" s="696"/>
      <c r="BZ21" s="696"/>
      <c r="CA21" s="696"/>
      <c r="CB21" s="734"/>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267</v>
      </c>
      <c r="C22" s="655"/>
      <c r="D22" s="655"/>
      <c r="E22" s="655"/>
      <c r="F22" s="655"/>
      <c r="G22" s="655"/>
      <c r="H22" s="655"/>
      <c r="I22" s="655"/>
      <c r="J22" s="655"/>
      <c r="K22" s="655"/>
      <c r="L22" s="655"/>
      <c r="M22" s="655"/>
      <c r="N22" s="655"/>
      <c r="O22" s="655"/>
      <c r="P22" s="655"/>
      <c r="Q22" s="656"/>
      <c r="R22" s="657">
        <v>4546849</v>
      </c>
      <c r="S22" s="658"/>
      <c r="T22" s="658"/>
      <c r="U22" s="658"/>
      <c r="V22" s="658"/>
      <c r="W22" s="658"/>
      <c r="X22" s="658"/>
      <c r="Y22" s="659"/>
      <c r="Z22" s="695">
        <v>31.2</v>
      </c>
      <c r="AA22" s="695"/>
      <c r="AB22" s="695"/>
      <c r="AC22" s="695"/>
      <c r="AD22" s="696">
        <v>4546849</v>
      </c>
      <c r="AE22" s="696"/>
      <c r="AF22" s="696"/>
      <c r="AG22" s="696"/>
      <c r="AH22" s="696"/>
      <c r="AI22" s="696"/>
      <c r="AJ22" s="696"/>
      <c r="AK22" s="696"/>
      <c r="AL22" s="660">
        <v>53.5</v>
      </c>
      <c r="AM22" s="661"/>
      <c r="AN22" s="661"/>
      <c r="AO22" s="697"/>
      <c r="AP22" s="654" t="s">
        <v>268</v>
      </c>
      <c r="AQ22" s="735"/>
      <c r="AR22" s="735"/>
      <c r="AS22" s="735"/>
      <c r="AT22" s="735"/>
      <c r="AU22" s="735"/>
      <c r="AV22" s="735"/>
      <c r="AW22" s="735"/>
      <c r="AX22" s="735"/>
      <c r="AY22" s="735"/>
      <c r="AZ22" s="735"/>
      <c r="BA22" s="735"/>
      <c r="BB22" s="735"/>
      <c r="BC22" s="735"/>
      <c r="BD22" s="735"/>
      <c r="BE22" s="735"/>
      <c r="BF22" s="736"/>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4"/>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270</v>
      </c>
      <c r="C23" s="655"/>
      <c r="D23" s="655"/>
      <c r="E23" s="655"/>
      <c r="F23" s="655"/>
      <c r="G23" s="655"/>
      <c r="H23" s="655"/>
      <c r="I23" s="655"/>
      <c r="J23" s="655"/>
      <c r="K23" s="655"/>
      <c r="L23" s="655"/>
      <c r="M23" s="655"/>
      <c r="N23" s="655"/>
      <c r="O23" s="655"/>
      <c r="P23" s="655"/>
      <c r="Q23" s="656"/>
      <c r="R23" s="657">
        <v>533666</v>
      </c>
      <c r="S23" s="658"/>
      <c r="T23" s="658"/>
      <c r="U23" s="658"/>
      <c r="V23" s="658"/>
      <c r="W23" s="658"/>
      <c r="X23" s="658"/>
      <c r="Y23" s="659"/>
      <c r="Z23" s="695">
        <v>3.7</v>
      </c>
      <c r="AA23" s="695"/>
      <c r="AB23" s="695"/>
      <c r="AC23" s="695"/>
      <c r="AD23" s="696" t="s">
        <v>122</v>
      </c>
      <c r="AE23" s="696"/>
      <c r="AF23" s="696"/>
      <c r="AG23" s="696"/>
      <c r="AH23" s="696"/>
      <c r="AI23" s="696"/>
      <c r="AJ23" s="696"/>
      <c r="AK23" s="696"/>
      <c r="AL23" s="660" t="s">
        <v>122</v>
      </c>
      <c r="AM23" s="661"/>
      <c r="AN23" s="661"/>
      <c r="AO23" s="697"/>
      <c r="AP23" s="654" t="s">
        <v>271</v>
      </c>
      <c r="AQ23" s="735"/>
      <c r="AR23" s="735"/>
      <c r="AS23" s="735"/>
      <c r="AT23" s="735"/>
      <c r="AU23" s="735"/>
      <c r="AV23" s="735"/>
      <c r="AW23" s="735"/>
      <c r="AX23" s="735"/>
      <c r="AY23" s="735"/>
      <c r="AZ23" s="735"/>
      <c r="BA23" s="735"/>
      <c r="BB23" s="735"/>
      <c r="BC23" s="735"/>
      <c r="BD23" s="735"/>
      <c r="BE23" s="735"/>
      <c r="BF23" s="736"/>
      <c r="BG23" s="657" t="s">
        <v>122</v>
      </c>
      <c r="BH23" s="658"/>
      <c r="BI23" s="658"/>
      <c r="BJ23" s="658"/>
      <c r="BK23" s="658"/>
      <c r="BL23" s="658"/>
      <c r="BM23" s="658"/>
      <c r="BN23" s="659"/>
      <c r="BO23" s="695" t="s">
        <v>122</v>
      </c>
      <c r="BP23" s="695"/>
      <c r="BQ23" s="695"/>
      <c r="BR23" s="695"/>
      <c r="BS23" s="696" t="s">
        <v>122</v>
      </c>
      <c r="BT23" s="696"/>
      <c r="BU23" s="696"/>
      <c r="BV23" s="696"/>
      <c r="BW23" s="696"/>
      <c r="BX23" s="696"/>
      <c r="BY23" s="696"/>
      <c r="BZ23" s="696"/>
      <c r="CA23" s="696"/>
      <c r="CB23" s="734"/>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x14ac:dyDescent="0.2">
      <c r="B24" s="654" t="s">
        <v>277</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278</v>
      </c>
      <c r="AQ24" s="735"/>
      <c r="AR24" s="735"/>
      <c r="AS24" s="735"/>
      <c r="AT24" s="735"/>
      <c r="AU24" s="735"/>
      <c r="AV24" s="735"/>
      <c r="AW24" s="735"/>
      <c r="AX24" s="735"/>
      <c r="AY24" s="735"/>
      <c r="AZ24" s="735"/>
      <c r="BA24" s="735"/>
      <c r="BB24" s="735"/>
      <c r="BC24" s="735"/>
      <c r="BD24" s="735"/>
      <c r="BE24" s="735"/>
      <c r="BF24" s="736"/>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4"/>
      <c r="CD24" s="715" t="s">
        <v>279</v>
      </c>
      <c r="CE24" s="716"/>
      <c r="CF24" s="716"/>
      <c r="CG24" s="716"/>
      <c r="CH24" s="716"/>
      <c r="CI24" s="716"/>
      <c r="CJ24" s="716"/>
      <c r="CK24" s="716"/>
      <c r="CL24" s="716"/>
      <c r="CM24" s="716"/>
      <c r="CN24" s="716"/>
      <c r="CO24" s="716"/>
      <c r="CP24" s="716"/>
      <c r="CQ24" s="717"/>
      <c r="CR24" s="712">
        <v>6084715</v>
      </c>
      <c r="CS24" s="713"/>
      <c r="CT24" s="713"/>
      <c r="CU24" s="713"/>
      <c r="CV24" s="713"/>
      <c r="CW24" s="713"/>
      <c r="CX24" s="713"/>
      <c r="CY24" s="738"/>
      <c r="CZ24" s="739">
        <v>42.9</v>
      </c>
      <c r="DA24" s="721"/>
      <c r="DB24" s="721"/>
      <c r="DC24" s="741"/>
      <c r="DD24" s="737">
        <v>4397502</v>
      </c>
      <c r="DE24" s="713"/>
      <c r="DF24" s="713"/>
      <c r="DG24" s="713"/>
      <c r="DH24" s="713"/>
      <c r="DI24" s="713"/>
      <c r="DJ24" s="713"/>
      <c r="DK24" s="738"/>
      <c r="DL24" s="737">
        <v>4078355</v>
      </c>
      <c r="DM24" s="713"/>
      <c r="DN24" s="713"/>
      <c r="DO24" s="713"/>
      <c r="DP24" s="713"/>
      <c r="DQ24" s="713"/>
      <c r="DR24" s="713"/>
      <c r="DS24" s="713"/>
      <c r="DT24" s="713"/>
      <c r="DU24" s="713"/>
      <c r="DV24" s="738"/>
      <c r="DW24" s="739">
        <v>47.8</v>
      </c>
      <c r="DX24" s="721"/>
      <c r="DY24" s="721"/>
      <c r="DZ24" s="721"/>
      <c r="EA24" s="721"/>
      <c r="EB24" s="721"/>
      <c r="EC24" s="740"/>
    </row>
    <row r="25" spans="2:133" ht="11.25" customHeight="1" x14ac:dyDescent="0.2">
      <c r="B25" s="654" t="s">
        <v>280</v>
      </c>
      <c r="C25" s="655"/>
      <c r="D25" s="655"/>
      <c r="E25" s="655"/>
      <c r="F25" s="655"/>
      <c r="G25" s="655"/>
      <c r="H25" s="655"/>
      <c r="I25" s="655"/>
      <c r="J25" s="655"/>
      <c r="K25" s="655"/>
      <c r="L25" s="655"/>
      <c r="M25" s="655"/>
      <c r="N25" s="655"/>
      <c r="O25" s="655"/>
      <c r="P25" s="655"/>
      <c r="Q25" s="656"/>
      <c r="R25" s="657">
        <v>9006017</v>
      </c>
      <c r="S25" s="658"/>
      <c r="T25" s="658"/>
      <c r="U25" s="658"/>
      <c r="V25" s="658"/>
      <c r="W25" s="658"/>
      <c r="X25" s="658"/>
      <c r="Y25" s="659"/>
      <c r="Z25" s="695">
        <v>61.7</v>
      </c>
      <c r="AA25" s="695"/>
      <c r="AB25" s="695"/>
      <c r="AC25" s="695"/>
      <c r="AD25" s="696">
        <v>8472351</v>
      </c>
      <c r="AE25" s="696"/>
      <c r="AF25" s="696"/>
      <c r="AG25" s="696"/>
      <c r="AH25" s="696"/>
      <c r="AI25" s="696"/>
      <c r="AJ25" s="696"/>
      <c r="AK25" s="696"/>
      <c r="AL25" s="660">
        <v>99.8</v>
      </c>
      <c r="AM25" s="661"/>
      <c r="AN25" s="661"/>
      <c r="AO25" s="697"/>
      <c r="AP25" s="654" t="s">
        <v>281</v>
      </c>
      <c r="AQ25" s="735"/>
      <c r="AR25" s="735"/>
      <c r="AS25" s="735"/>
      <c r="AT25" s="735"/>
      <c r="AU25" s="735"/>
      <c r="AV25" s="735"/>
      <c r="AW25" s="735"/>
      <c r="AX25" s="735"/>
      <c r="AY25" s="735"/>
      <c r="AZ25" s="735"/>
      <c r="BA25" s="735"/>
      <c r="BB25" s="735"/>
      <c r="BC25" s="735"/>
      <c r="BD25" s="735"/>
      <c r="BE25" s="735"/>
      <c r="BF25" s="736"/>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4"/>
      <c r="CD25" s="654" t="s">
        <v>282</v>
      </c>
      <c r="CE25" s="655"/>
      <c r="CF25" s="655"/>
      <c r="CG25" s="655"/>
      <c r="CH25" s="655"/>
      <c r="CI25" s="655"/>
      <c r="CJ25" s="655"/>
      <c r="CK25" s="655"/>
      <c r="CL25" s="655"/>
      <c r="CM25" s="655"/>
      <c r="CN25" s="655"/>
      <c r="CO25" s="655"/>
      <c r="CP25" s="655"/>
      <c r="CQ25" s="656"/>
      <c r="CR25" s="657">
        <v>2115818</v>
      </c>
      <c r="CS25" s="670"/>
      <c r="CT25" s="670"/>
      <c r="CU25" s="670"/>
      <c r="CV25" s="670"/>
      <c r="CW25" s="670"/>
      <c r="CX25" s="670"/>
      <c r="CY25" s="671"/>
      <c r="CZ25" s="660">
        <v>14.9</v>
      </c>
      <c r="DA25" s="672"/>
      <c r="DB25" s="672"/>
      <c r="DC25" s="673"/>
      <c r="DD25" s="663">
        <v>1958836</v>
      </c>
      <c r="DE25" s="670"/>
      <c r="DF25" s="670"/>
      <c r="DG25" s="670"/>
      <c r="DH25" s="670"/>
      <c r="DI25" s="670"/>
      <c r="DJ25" s="670"/>
      <c r="DK25" s="671"/>
      <c r="DL25" s="663">
        <v>1909267</v>
      </c>
      <c r="DM25" s="670"/>
      <c r="DN25" s="670"/>
      <c r="DO25" s="670"/>
      <c r="DP25" s="670"/>
      <c r="DQ25" s="670"/>
      <c r="DR25" s="670"/>
      <c r="DS25" s="670"/>
      <c r="DT25" s="670"/>
      <c r="DU25" s="670"/>
      <c r="DV25" s="671"/>
      <c r="DW25" s="660">
        <v>22.4</v>
      </c>
      <c r="DX25" s="672"/>
      <c r="DY25" s="672"/>
      <c r="DZ25" s="672"/>
      <c r="EA25" s="672"/>
      <c r="EB25" s="672"/>
      <c r="EC25" s="684"/>
    </row>
    <row r="26" spans="2:133" ht="11.25" customHeight="1" x14ac:dyDescent="0.2">
      <c r="B26" s="654" t="s">
        <v>283</v>
      </c>
      <c r="C26" s="655"/>
      <c r="D26" s="655"/>
      <c r="E26" s="655"/>
      <c r="F26" s="655"/>
      <c r="G26" s="655"/>
      <c r="H26" s="655"/>
      <c r="I26" s="655"/>
      <c r="J26" s="655"/>
      <c r="K26" s="655"/>
      <c r="L26" s="655"/>
      <c r="M26" s="655"/>
      <c r="N26" s="655"/>
      <c r="O26" s="655"/>
      <c r="P26" s="655"/>
      <c r="Q26" s="656"/>
      <c r="R26" s="657">
        <v>1932</v>
      </c>
      <c r="S26" s="658"/>
      <c r="T26" s="658"/>
      <c r="U26" s="658"/>
      <c r="V26" s="658"/>
      <c r="W26" s="658"/>
      <c r="X26" s="658"/>
      <c r="Y26" s="659"/>
      <c r="Z26" s="695">
        <v>0</v>
      </c>
      <c r="AA26" s="695"/>
      <c r="AB26" s="695"/>
      <c r="AC26" s="695"/>
      <c r="AD26" s="696">
        <v>1932</v>
      </c>
      <c r="AE26" s="696"/>
      <c r="AF26" s="696"/>
      <c r="AG26" s="696"/>
      <c r="AH26" s="696"/>
      <c r="AI26" s="696"/>
      <c r="AJ26" s="696"/>
      <c r="AK26" s="696"/>
      <c r="AL26" s="660">
        <v>0</v>
      </c>
      <c r="AM26" s="661"/>
      <c r="AN26" s="661"/>
      <c r="AO26" s="697"/>
      <c r="AP26" s="654" t="s">
        <v>284</v>
      </c>
      <c r="AQ26" s="735"/>
      <c r="AR26" s="735"/>
      <c r="AS26" s="735"/>
      <c r="AT26" s="735"/>
      <c r="AU26" s="735"/>
      <c r="AV26" s="735"/>
      <c r="AW26" s="735"/>
      <c r="AX26" s="735"/>
      <c r="AY26" s="735"/>
      <c r="AZ26" s="735"/>
      <c r="BA26" s="735"/>
      <c r="BB26" s="735"/>
      <c r="BC26" s="735"/>
      <c r="BD26" s="735"/>
      <c r="BE26" s="735"/>
      <c r="BF26" s="736"/>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4"/>
      <c r="CD26" s="654" t="s">
        <v>285</v>
      </c>
      <c r="CE26" s="655"/>
      <c r="CF26" s="655"/>
      <c r="CG26" s="655"/>
      <c r="CH26" s="655"/>
      <c r="CI26" s="655"/>
      <c r="CJ26" s="655"/>
      <c r="CK26" s="655"/>
      <c r="CL26" s="655"/>
      <c r="CM26" s="655"/>
      <c r="CN26" s="655"/>
      <c r="CO26" s="655"/>
      <c r="CP26" s="655"/>
      <c r="CQ26" s="656"/>
      <c r="CR26" s="657">
        <v>1195625</v>
      </c>
      <c r="CS26" s="658"/>
      <c r="CT26" s="658"/>
      <c r="CU26" s="658"/>
      <c r="CV26" s="658"/>
      <c r="CW26" s="658"/>
      <c r="CX26" s="658"/>
      <c r="CY26" s="659"/>
      <c r="CZ26" s="660">
        <v>8.4</v>
      </c>
      <c r="DA26" s="672"/>
      <c r="DB26" s="672"/>
      <c r="DC26" s="673"/>
      <c r="DD26" s="663">
        <v>1175076</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2">
      <c r="B27" s="654" t="s">
        <v>286</v>
      </c>
      <c r="C27" s="655"/>
      <c r="D27" s="655"/>
      <c r="E27" s="655"/>
      <c r="F27" s="655"/>
      <c r="G27" s="655"/>
      <c r="H27" s="655"/>
      <c r="I27" s="655"/>
      <c r="J27" s="655"/>
      <c r="K27" s="655"/>
      <c r="L27" s="655"/>
      <c r="M27" s="655"/>
      <c r="N27" s="655"/>
      <c r="O27" s="655"/>
      <c r="P27" s="655"/>
      <c r="Q27" s="656"/>
      <c r="R27" s="657">
        <v>60898</v>
      </c>
      <c r="S27" s="658"/>
      <c r="T27" s="658"/>
      <c r="U27" s="658"/>
      <c r="V27" s="658"/>
      <c r="W27" s="658"/>
      <c r="X27" s="658"/>
      <c r="Y27" s="659"/>
      <c r="Z27" s="695">
        <v>0.4</v>
      </c>
      <c r="AA27" s="695"/>
      <c r="AB27" s="695"/>
      <c r="AC27" s="695"/>
      <c r="AD27" s="696" t="s">
        <v>122</v>
      </c>
      <c r="AE27" s="696"/>
      <c r="AF27" s="696"/>
      <c r="AG27" s="696"/>
      <c r="AH27" s="696"/>
      <c r="AI27" s="696"/>
      <c r="AJ27" s="696"/>
      <c r="AK27" s="696"/>
      <c r="AL27" s="660" t="s">
        <v>122</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2940113</v>
      </c>
      <c r="BH27" s="658"/>
      <c r="BI27" s="658"/>
      <c r="BJ27" s="658"/>
      <c r="BK27" s="658"/>
      <c r="BL27" s="658"/>
      <c r="BM27" s="658"/>
      <c r="BN27" s="659"/>
      <c r="BO27" s="695">
        <v>100</v>
      </c>
      <c r="BP27" s="695"/>
      <c r="BQ27" s="695"/>
      <c r="BR27" s="695"/>
      <c r="BS27" s="696" t="s">
        <v>122</v>
      </c>
      <c r="BT27" s="696"/>
      <c r="BU27" s="696"/>
      <c r="BV27" s="696"/>
      <c r="BW27" s="696"/>
      <c r="BX27" s="696"/>
      <c r="BY27" s="696"/>
      <c r="BZ27" s="696"/>
      <c r="CA27" s="696"/>
      <c r="CB27" s="734"/>
      <c r="CD27" s="654" t="s">
        <v>288</v>
      </c>
      <c r="CE27" s="655"/>
      <c r="CF27" s="655"/>
      <c r="CG27" s="655"/>
      <c r="CH27" s="655"/>
      <c r="CI27" s="655"/>
      <c r="CJ27" s="655"/>
      <c r="CK27" s="655"/>
      <c r="CL27" s="655"/>
      <c r="CM27" s="655"/>
      <c r="CN27" s="655"/>
      <c r="CO27" s="655"/>
      <c r="CP27" s="655"/>
      <c r="CQ27" s="656"/>
      <c r="CR27" s="657">
        <v>2397732</v>
      </c>
      <c r="CS27" s="670"/>
      <c r="CT27" s="670"/>
      <c r="CU27" s="670"/>
      <c r="CV27" s="670"/>
      <c r="CW27" s="670"/>
      <c r="CX27" s="670"/>
      <c r="CY27" s="671"/>
      <c r="CZ27" s="660">
        <v>16.899999999999999</v>
      </c>
      <c r="DA27" s="672"/>
      <c r="DB27" s="672"/>
      <c r="DC27" s="673"/>
      <c r="DD27" s="663">
        <v>891501</v>
      </c>
      <c r="DE27" s="670"/>
      <c r="DF27" s="670"/>
      <c r="DG27" s="670"/>
      <c r="DH27" s="670"/>
      <c r="DI27" s="670"/>
      <c r="DJ27" s="670"/>
      <c r="DK27" s="671"/>
      <c r="DL27" s="663">
        <v>621923</v>
      </c>
      <c r="DM27" s="670"/>
      <c r="DN27" s="670"/>
      <c r="DO27" s="670"/>
      <c r="DP27" s="670"/>
      <c r="DQ27" s="670"/>
      <c r="DR27" s="670"/>
      <c r="DS27" s="670"/>
      <c r="DT27" s="670"/>
      <c r="DU27" s="670"/>
      <c r="DV27" s="671"/>
      <c r="DW27" s="660">
        <v>7.3</v>
      </c>
      <c r="DX27" s="672"/>
      <c r="DY27" s="672"/>
      <c r="DZ27" s="672"/>
      <c r="EA27" s="672"/>
      <c r="EB27" s="672"/>
      <c r="EC27" s="684"/>
    </row>
    <row r="28" spans="2:133" ht="11.25" customHeight="1" x14ac:dyDescent="0.2">
      <c r="B28" s="654" t="s">
        <v>289</v>
      </c>
      <c r="C28" s="655"/>
      <c r="D28" s="655"/>
      <c r="E28" s="655"/>
      <c r="F28" s="655"/>
      <c r="G28" s="655"/>
      <c r="H28" s="655"/>
      <c r="I28" s="655"/>
      <c r="J28" s="655"/>
      <c r="K28" s="655"/>
      <c r="L28" s="655"/>
      <c r="M28" s="655"/>
      <c r="N28" s="655"/>
      <c r="O28" s="655"/>
      <c r="P28" s="655"/>
      <c r="Q28" s="656"/>
      <c r="R28" s="657">
        <v>25757</v>
      </c>
      <c r="S28" s="658"/>
      <c r="T28" s="658"/>
      <c r="U28" s="658"/>
      <c r="V28" s="658"/>
      <c r="W28" s="658"/>
      <c r="X28" s="658"/>
      <c r="Y28" s="659"/>
      <c r="Z28" s="695">
        <v>0.2</v>
      </c>
      <c r="AA28" s="695"/>
      <c r="AB28" s="695"/>
      <c r="AC28" s="695"/>
      <c r="AD28" s="696">
        <v>16596</v>
      </c>
      <c r="AE28" s="696"/>
      <c r="AF28" s="696"/>
      <c r="AG28" s="696"/>
      <c r="AH28" s="696"/>
      <c r="AI28" s="696"/>
      <c r="AJ28" s="696"/>
      <c r="AK28" s="696"/>
      <c r="AL28" s="660">
        <v>0.2</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1571165</v>
      </c>
      <c r="CS28" s="658"/>
      <c r="CT28" s="658"/>
      <c r="CU28" s="658"/>
      <c r="CV28" s="658"/>
      <c r="CW28" s="658"/>
      <c r="CX28" s="658"/>
      <c r="CY28" s="659"/>
      <c r="CZ28" s="660">
        <v>11.1</v>
      </c>
      <c r="DA28" s="672"/>
      <c r="DB28" s="672"/>
      <c r="DC28" s="673"/>
      <c r="DD28" s="663">
        <v>1547165</v>
      </c>
      <c r="DE28" s="658"/>
      <c r="DF28" s="658"/>
      <c r="DG28" s="658"/>
      <c r="DH28" s="658"/>
      <c r="DI28" s="658"/>
      <c r="DJ28" s="658"/>
      <c r="DK28" s="659"/>
      <c r="DL28" s="663">
        <v>1547165</v>
      </c>
      <c r="DM28" s="658"/>
      <c r="DN28" s="658"/>
      <c r="DO28" s="658"/>
      <c r="DP28" s="658"/>
      <c r="DQ28" s="658"/>
      <c r="DR28" s="658"/>
      <c r="DS28" s="658"/>
      <c r="DT28" s="658"/>
      <c r="DU28" s="658"/>
      <c r="DV28" s="659"/>
      <c r="DW28" s="660">
        <v>18.100000000000001</v>
      </c>
      <c r="DX28" s="672"/>
      <c r="DY28" s="672"/>
      <c r="DZ28" s="672"/>
      <c r="EA28" s="672"/>
      <c r="EB28" s="672"/>
      <c r="EC28" s="684"/>
    </row>
    <row r="29" spans="2:133" ht="11.25" customHeight="1" x14ac:dyDescent="0.2">
      <c r="B29" s="654" t="s">
        <v>291</v>
      </c>
      <c r="C29" s="655"/>
      <c r="D29" s="655"/>
      <c r="E29" s="655"/>
      <c r="F29" s="655"/>
      <c r="G29" s="655"/>
      <c r="H29" s="655"/>
      <c r="I29" s="655"/>
      <c r="J29" s="655"/>
      <c r="K29" s="655"/>
      <c r="L29" s="655"/>
      <c r="M29" s="655"/>
      <c r="N29" s="655"/>
      <c r="O29" s="655"/>
      <c r="P29" s="655"/>
      <c r="Q29" s="656"/>
      <c r="R29" s="657">
        <v>83368</v>
      </c>
      <c r="S29" s="658"/>
      <c r="T29" s="658"/>
      <c r="U29" s="658"/>
      <c r="V29" s="658"/>
      <c r="W29" s="658"/>
      <c r="X29" s="658"/>
      <c r="Y29" s="659"/>
      <c r="Z29" s="695">
        <v>0.6</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4"/>
      <c r="CD29" s="676" t="s">
        <v>292</v>
      </c>
      <c r="CE29" s="677"/>
      <c r="CF29" s="654" t="s">
        <v>66</v>
      </c>
      <c r="CG29" s="655"/>
      <c r="CH29" s="655"/>
      <c r="CI29" s="655"/>
      <c r="CJ29" s="655"/>
      <c r="CK29" s="655"/>
      <c r="CL29" s="655"/>
      <c r="CM29" s="655"/>
      <c r="CN29" s="655"/>
      <c r="CO29" s="655"/>
      <c r="CP29" s="655"/>
      <c r="CQ29" s="656"/>
      <c r="CR29" s="657">
        <v>1571165</v>
      </c>
      <c r="CS29" s="670"/>
      <c r="CT29" s="670"/>
      <c r="CU29" s="670"/>
      <c r="CV29" s="670"/>
      <c r="CW29" s="670"/>
      <c r="CX29" s="670"/>
      <c r="CY29" s="671"/>
      <c r="CZ29" s="660">
        <v>11.1</v>
      </c>
      <c r="DA29" s="672"/>
      <c r="DB29" s="672"/>
      <c r="DC29" s="673"/>
      <c r="DD29" s="663">
        <v>1547165</v>
      </c>
      <c r="DE29" s="670"/>
      <c r="DF29" s="670"/>
      <c r="DG29" s="670"/>
      <c r="DH29" s="670"/>
      <c r="DI29" s="670"/>
      <c r="DJ29" s="670"/>
      <c r="DK29" s="671"/>
      <c r="DL29" s="663">
        <v>1547165</v>
      </c>
      <c r="DM29" s="670"/>
      <c r="DN29" s="670"/>
      <c r="DO29" s="670"/>
      <c r="DP29" s="670"/>
      <c r="DQ29" s="670"/>
      <c r="DR29" s="670"/>
      <c r="DS29" s="670"/>
      <c r="DT29" s="670"/>
      <c r="DU29" s="670"/>
      <c r="DV29" s="671"/>
      <c r="DW29" s="660">
        <v>18.100000000000001</v>
      </c>
      <c r="DX29" s="672"/>
      <c r="DY29" s="672"/>
      <c r="DZ29" s="672"/>
      <c r="EA29" s="672"/>
      <c r="EB29" s="672"/>
      <c r="EC29" s="684"/>
    </row>
    <row r="30" spans="2:133" ht="11.25" customHeight="1" x14ac:dyDescent="0.2">
      <c r="B30" s="654" t="s">
        <v>293</v>
      </c>
      <c r="C30" s="655"/>
      <c r="D30" s="655"/>
      <c r="E30" s="655"/>
      <c r="F30" s="655"/>
      <c r="G30" s="655"/>
      <c r="H30" s="655"/>
      <c r="I30" s="655"/>
      <c r="J30" s="655"/>
      <c r="K30" s="655"/>
      <c r="L30" s="655"/>
      <c r="M30" s="655"/>
      <c r="N30" s="655"/>
      <c r="O30" s="655"/>
      <c r="P30" s="655"/>
      <c r="Q30" s="656"/>
      <c r="R30" s="657">
        <v>1884693</v>
      </c>
      <c r="S30" s="658"/>
      <c r="T30" s="658"/>
      <c r="U30" s="658"/>
      <c r="V30" s="658"/>
      <c r="W30" s="658"/>
      <c r="X30" s="658"/>
      <c r="Y30" s="659"/>
      <c r="Z30" s="695">
        <v>12.9</v>
      </c>
      <c r="AA30" s="695"/>
      <c r="AB30" s="695"/>
      <c r="AC30" s="695"/>
      <c r="AD30" s="696" t="s">
        <v>122</v>
      </c>
      <c r="AE30" s="696"/>
      <c r="AF30" s="696"/>
      <c r="AG30" s="696"/>
      <c r="AH30" s="696"/>
      <c r="AI30" s="696"/>
      <c r="AJ30" s="696"/>
      <c r="AK30" s="696"/>
      <c r="AL30" s="660" t="s">
        <v>122</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32"/>
      <c r="BI30" s="732"/>
      <c r="BJ30" s="732"/>
      <c r="BK30" s="732"/>
      <c r="BL30" s="732"/>
      <c r="BM30" s="732"/>
      <c r="BN30" s="732"/>
      <c r="BO30" s="732"/>
      <c r="BP30" s="732"/>
      <c r="BQ30" s="733"/>
      <c r="BR30" s="709" t="s">
        <v>295</v>
      </c>
      <c r="BS30" s="732"/>
      <c r="BT30" s="732"/>
      <c r="BU30" s="732"/>
      <c r="BV30" s="732"/>
      <c r="BW30" s="732"/>
      <c r="BX30" s="732"/>
      <c r="BY30" s="732"/>
      <c r="BZ30" s="732"/>
      <c r="CA30" s="732"/>
      <c r="CB30" s="733"/>
      <c r="CD30" s="678"/>
      <c r="CE30" s="679"/>
      <c r="CF30" s="654" t="s">
        <v>296</v>
      </c>
      <c r="CG30" s="655"/>
      <c r="CH30" s="655"/>
      <c r="CI30" s="655"/>
      <c r="CJ30" s="655"/>
      <c r="CK30" s="655"/>
      <c r="CL30" s="655"/>
      <c r="CM30" s="655"/>
      <c r="CN30" s="655"/>
      <c r="CO30" s="655"/>
      <c r="CP30" s="655"/>
      <c r="CQ30" s="656"/>
      <c r="CR30" s="657">
        <v>1523714</v>
      </c>
      <c r="CS30" s="658"/>
      <c r="CT30" s="658"/>
      <c r="CU30" s="658"/>
      <c r="CV30" s="658"/>
      <c r="CW30" s="658"/>
      <c r="CX30" s="658"/>
      <c r="CY30" s="659"/>
      <c r="CZ30" s="660">
        <v>10.7</v>
      </c>
      <c r="DA30" s="672"/>
      <c r="DB30" s="672"/>
      <c r="DC30" s="673"/>
      <c r="DD30" s="663">
        <v>1499714</v>
      </c>
      <c r="DE30" s="658"/>
      <c r="DF30" s="658"/>
      <c r="DG30" s="658"/>
      <c r="DH30" s="658"/>
      <c r="DI30" s="658"/>
      <c r="DJ30" s="658"/>
      <c r="DK30" s="659"/>
      <c r="DL30" s="663">
        <v>1499714</v>
      </c>
      <c r="DM30" s="658"/>
      <c r="DN30" s="658"/>
      <c r="DO30" s="658"/>
      <c r="DP30" s="658"/>
      <c r="DQ30" s="658"/>
      <c r="DR30" s="658"/>
      <c r="DS30" s="658"/>
      <c r="DT30" s="658"/>
      <c r="DU30" s="658"/>
      <c r="DV30" s="659"/>
      <c r="DW30" s="660">
        <v>17.600000000000001</v>
      </c>
      <c r="DX30" s="672"/>
      <c r="DY30" s="672"/>
      <c r="DZ30" s="672"/>
      <c r="EA30" s="672"/>
      <c r="EB30" s="672"/>
      <c r="EC30" s="684"/>
    </row>
    <row r="31" spans="2:133" ht="11.25" customHeight="1" x14ac:dyDescent="0.2">
      <c r="B31" s="724" t="s">
        <v>297</v>
      </c>
      <c r="C31" s="725"/>
      <c r="D31" s="725"/>
      <c r="E31" s="725"/>
      <c r="F31" s="725"/>
      <c r="G31" s="725"/>
      <c r="H31" s="725"/>
      <c r="I31" s="725"/>
      <c r="J31" s="725"/>
      <c r="K31" s="725"/>
      <c r="L31" s="725"/>
      <c r="M31" s="725"/>
      <c r="N31" s="725"/>
      <c r="O31" s="725"/>
      <c r="P31" s="725"/>
      <c r="Q31" s="726"/>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7" t="s">
        <v>298</v>
      </c>
      <c r="AQ31" s="728"/>
      <c r="AR31" s="728"/>
      <c r="AS31" s="728"/>
      <c r="AT31" s="729" t="s">
        <v>299</v>
      </c>
      <c r="AU31" s="218"/>
      <c r="AV31" s="218"/>
      <c r="AW31" s="218"/>
      <c r="AX31" s="715" t="s">
        <v>177</v>
      </c>
      <c r="AY31" s="716"/>
      <c r="AZ31" s="716"/>
      <c r="BA31" s="716"/>
      <c r="BB31" s="716"/>
      <c r="BC31" s="716"/>
      <c r="BD31" s="716"/>
      <c r="BE31" s="716"/>
      <c r="BF31" s="717"/>
      <c r="BG31" s="719">
        <v>98.9</v>
      </c>
      <c r="BH31" s="720"/>
      <c r="BI31" s="720"/>
      <c r="BJ31" s="720"/>
      <c r="BK31" s="720"/>
      <c r="BL31" s="720"/>
      <c r="BM31" s="721">
        <v>96.2</v>
      </c>
      <c r="BN31" s="720"/>
      <c r="BO31" s="720"/>
      <c r="BP31" s="720"/>
      <c r="BQ31" s="722"/>
      <c r="BR31" s="719">
        <v>99.1</v>
      </c>
      <c r="BS31" s="720"/>
      <c r="BT31" s="720"/>
      <c r="BU31" s="720"/>
      <c r="BV31" s="720"/>
      <c r="BW31" s="720"/>
      <c r="BX31" s="721">
        <v>96.4</v>
      </c>
      <c r="BY31" s="720"/>
      <c r="BZ31" s="720"/>
      <c r="CA31" s="720"/>
      <c r="CB31" s="722"/>
      <c r="CD31" s="678"/>
      <c r="CE31" s="679"/>
      <c r="CF31" s="654" t="s">
        <v>300</v>
      </c>
      <c r="CG31" s="655"/>
      <c r="CH31" s="655"/>
      <c r="CI31" s="655"/>
      <c r="CJ31" s="655"/>
      <c r="CK31" s="655"/>
      <c r="CL31" s="655"/>
      <c r="CM31" s="655"/>
      <c r="CN31" s="655"/>
      <c r="CO31" s="655"/>
      <c r="CP31" s="655"/>
      <c r="CQ31" s="656"/>
      <c r="CR31" s="657">
        <v>47451</v>
      </c>
      <c r="CS31" s="670"/>
      <c r="CT31" s="670"/>
      <c r="CU31" s="670"/>
      <c r="CV31" s="670"/>
      <c r="CW31" s="670"/>
      <c r="CX31" s="670"/>
      <c r="CY31" s="671"/>
      <c r="CZ31" s="660">
        <v>0.3</v>
      </c>
      <c r="DA31" s="672"/>
      <c r="DB31" s="672"/>
      <c r="DC31" s="673"/>
      <c r="DD31" s="663">
        <v>47451</v>
      </c>
      <c r="DE31" s="670"/>
      <c r="DF31" s="670"/>
      <c r="DG31" s="670"/>
      <c r="DH31" s="670"/>
      <c r="DI31" s="670"/>
      <c r="DJ31" s="670"/>
      <c r="DK31" s="671"/>
      <c r="DL31" s="663">
        <v>47451</v>
      </c>
      <c r="DM31" s="670"/>
      <c r="DN31" s="670"/>
      <c r="DO31" s="670"/>
      <c r="DP31" s="670"/>
      <c r="DQ31" s="670"/>
      <c r="DR31" s="670"/>
      <c r="DS31" s="670"/>
      <c r="DT31" s="670"/>
      <c r="DU31" s="670"/>
      <c r="DV31" s="671"/>
      <c r="DW31" s="660">
        <v>0.6</v>
      </c>
      <c r="DX31" s="672"/>
      <c r="DY31" s="672"/>
      <c r="DZ31" s="672"/>
      <c r="EA31" s="672"/>
      <c r="EB31" s="672"/>
      <c r="EC31" s="684"/>
    </row>
    <row r="32" spans="2:133" ht="11.25" customHeight="1" x14ac:dyDescent="0.2">
      <c r="B32" s="654" t="s">
        <v>301</v>
      </c>
      <c r="C32" s="655"/>
      <c r="D32" s="655"/>
      <c r="E32" s="655"/>
      <c r="F32" s="655"/>
      <c r="G32" s="655"/>
      <c r="H32" s="655"/>
      <c r="I32" s="655"/>
      <c r="J32" s="655"/>
      <c r="K32" s="655"/>
      <c r="L32" s="655"/>
      <c r="M32" s="655"/>
      <c r="N32" s="655"/>
      <c r="O32" s="655"/>
      <c r="P32" s="655"/>
      <c r="Q32" s="656"/>
      <c r="R32" s="657">
        <v>807186</v>
      </c>
      <c r="S32" s="658"/>
      <c r="T32" s="658"/>
      <c r="U32" s="658"/>
      <c r="V32" s="658"/>
      <c r="W32" s="658"/>
      <c r="X32" s="658"/>
      <c r="Y32" s="659"/>
      <c r="Z32" s="695">
        <v>5.5</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0"/>
      <c r="AU32" s="214" t="s">
        <v>302</v>
      </c>
      <c r="AX32" s="654" t="s">
        <v>303</v>
      </c>
      <c r="AY32" s="655"/>
      <c r="AZ32" s="655"/>
      <c r="BA32" s="655"/>
      <c r="BB32" s="655"/>
      <c r="BC32" s="655"/>
      <c r="BD32" s="655"/>
      <c r="BE32" s="655"/>
      <c r="BF32" s="656"/>
      <c r="BG32" s="723">
        <v>99</v>
      </c>
      <c r="BH32" s="670"/>
      <c r="BI32" s="670"/>
      <c r="BJ32" s="670"/>
      <c r="BK32" s="670"/>
      <c r="BL32" s="670"/>
      <c r="BM32" s="661">
        <v>97</v>
      </c>
      <c r="BN32" s="670"/>
      <c r="BO32" s="670"/>
      <c r="BP32" s="670"/>
      <c r="BQ32" s="693"/>
      <c r="BR32" s="723">
        <v>99.1</v>
      </c>
      <c r="BS32" s="670"/>
      <c r="BT32" s="670"/>
      <c r="BU32" s="670"/>
      <c r="BV32" s="670"/>
      <c r="BW32" s="670"/>
      <c r="BX32" s="661">
        <v>97.1</v>
      </c>
      <c r="BY32" s="670"/>
      <c r="BZ32" s="670"/>
      <c r="CA32" s="670"/>
      <c r="CB32" s="693"/>
      <c r="CD32" s="680"/>
      <c r="CE32" s="681"/>
      <c r="CF32" s="654" t="s">
        <v>304</v>
      </c>
      <c r="CG32" s="655"/>
      <c r="CH32" s="655"/>
      <c r="CI32" s="655"/>
      <c r="CJ32" s="655"/>
      <c r="CK32" s="655"/>
      <c r="CL32" s="655"/>
      <c r="CM32" s="655"/>
      <c r="CN32" s="655"/>
      <c r="CO32" s="655"/>
      <c r="CP32" s="655"/>
      <c r="CQ32" s="656"/>
      <c r="CR32" s="657" t="s">
        <v>122</v>
      </c>
      <c r="CS32" s="658"/>
      <c r="CT32" s="658"/>
      <c r="CU32" s="658"/>
      <c r="CV32" s="658"/>
      <c r="CW32" s="658"/>
      <c r="CX32" s="658"/>
      <c r="CY32" s="659"/>
      <c r="CZ32" s="660" t="s">
        <v>122</v>
      </c>
      <c r="DA32" s="672"/>
      <c r="DB32" s="672"/>
      <c r="DC32" s="673"/>
      <c r="DD32" s="663" t="s">
        <v>122</v>
      </c>
      <c r="DE32" s="658"/>
      <c r="DF32" s="658"/>
      <c r="DG32" s="658"/>
      <c r="DH32" s="658"/>
      <c r="DI32" s="658"/>
      <c r="DJ32" s="658"/>
      <c r="DK32" s="659"/>
      <c r="DL32" s="663" t="s">
        <v>122</v>
      </c>
      <c r="DM32" s="658"/>
      <c r="DN32" s="658"/>
      <c r="DO32" s="658"/>
      <c r="DP32" s="658"/>
      <c r="DQ32" s="658"/>
      <c r="DR32" s="658"/>
      <c r="DS32" s="658"/>
      <c r="DT32" s="658"/>
      <c r="DU32" s="658"/>
      <c r="DV32" s="659"/>
      <c r="DW32" s="660" t="s">
        <v>122</v>
      </c>
      <c r="DX32" s="672"/>
      <c r="DY32" s="672"/>
      <c r="DZ32" s="672"/>
      <c r="EA32" s="672"/>
      <c r="EB32" s="672"/>
      <c r="EC32" s="684"/>
    </row>
    <row r="33" spans="2:133" ht="11.25" customHeight="1" x14ac:dyDescent="0.2">
      <c r="B33" s="654" t="s">
        <v>305</v>
      </c>
      <c r="C33" s="655"/>
      <c r="D33" s="655"/>
      <c r="E33" s="655"/>
      <c r="F33" s="655"/>
      <c r="G33" s="655"/>
      <c r="H33" s="655"/>
      <c r="I33" s="655"/>
      <c r="J33" s="655"/>
      <c r="K33" s="655"/>
      <c r="L33" s="655"/>
      <c r="M33" s="655"/>
      <c r="N33" s="655"/>
      <c r="O33" s="655"/>
      <c r="P33" s="655"/>
      <c r="Q33" s="656"/>
      <c r="R33" s="657">
        <v>19195</v>
      </c>
      <c r="S33" s="658"/>
      <c r="T33" s="658"/>
      <c r="U33" s="658"/>
      <c r="V33" s="658"/>
      <c r="W33" s="658"/>
      <c r="X33" s="658"/>
      <c r="Y33" s="659"/>
      <c r="Z33" s="695">
        <v>0.1</v>
      </c>
      <c r="AA33" s="695"/>
      <c r="AB33" s="695"/>
      <c r="AC33" s="695"/>
      <c r="AD33" s="696">
        <v>87</v>
      </c>
      <c r="AE33" s="696"/>
      <c r="AF33" s="696"/>
      <c r="AG33" s="696"/>
      <c r="AH33" s="696"/>
      <c r="AI33" s="696"/>
      <c r="AJ33" s="696"/>
      <c r="AK33" s="696"/>
      <c r="AL33" s="660">
        <v>0</v>
      </c>
      <c r="AM33" s="661"/>
      <c r="AN33" s="661"/>
      <c r="AO33" s="697"/>
      <c r="AP33" s="700"/>
      <c r="AQ33" s="701"/>
      <c r="AR33" s="701"/>
      <c r="AS33" s="701"/>
      <c r="AT33" s="731"/>
      <c r="AU33" s="219"/>
      <c r="AV33" s="219"/>
      <c r="AW33" s="219"/>
      <c r="AX33" s="638" t="s">
        <v>306</v>
      </c>
      <c r="AY33" s="639"/>
      <c r="AZ33" s="639"/>
      <c r="BA33" s="639"/>
      <c r="BB33" s="639"/>
      <c r="BC33" s="639"/>
      <c r="BD33" s="639"/>
      <c r="BE33" s="639"/>
      <c r="BF33" s="640"/>
      <c r="BG33" s="718">
        <v>98.7</v>
      </c>
      <c r="BH33" s="642"/>
      <c r="BI33" s="642"/>
      <c r="BJ33" s="642"/>
      <c r="BK33" s="642"/>
      <c r="BL33" s="642"/>
      <c r="BM33" s="688">
        <v>95.1</v>
      </c>
      <c r="BN33" s="642"/>
      <c r="BO33" s="642"/>
      <c r="BP33" s="642"/>
      <c r="BQ33" s="705"/>
      <c r="BR33" s="718">
        <v>99</v>
      </c>
      <c r="BS33" s="642"/>
      <c r="BT33" s="642"/>
      <c r="BU33" s="642"/>
      <c r="BV33" s="642"/>
      <c r="BW33" s="642"/>
      <c r="BX33" s="688">
        <v>95.3</v>
      </c>
      <c r="BY33" s="642"/>
      <c r="BZ33" s="642"/>
      <c r="CA33" s="642"/>
      <c r="CB33" s="705"/>
      <c r="CD33" s="654" t="s">
        <v>307</v>
      </c>
      <c r="CE33" s="655"/>
      <c r="CF33" s="655"/>
      <c r="CG33" s="655"/>
      <c r="CH33" s="655"/>
      <c r="CI33" s="655"/>
      <c r="CJ33" s="655"/>
      <c r="CK33" s="655"/>
      <c r="CL33" s="655"/>
      <c r="CM33" s="655"/>
      <c r="CN33" s="655"/>
      <c r="CO33" s="655"/>
      <c r="CP33" s="655"/>
      <c r="CQ33" s="656"/>
      <c r="CR33" s="657">
        <v>6574248</v>
      </c>
      <c r="CS33" s="670"/>
      <c r="CT33" s="670"/>
      <c r="CU33" s="670"/>
      <c r="CV33" s="670"/>
      <c r="CW33" s="670"/>
      <c r="CX33" s="670"/>
      <c r="CY33" s="671"/>
      <c r="CZ33" s="660">
        <v>46.3</v>
      </c>
      <c r="DA33" s="672"/>
      <c r="DB33" s="672"/>
      <c r="DC33" s="673"/>
      <c r="DD33" s="663">
        <v>4833362</v>
      </c>
      <c r="DE33" s="670"/>
      <c r="DF33" s="670"/>
      <c r="DG33" s="670"/>
      <c r="DH33" s="670"/>
      <c r="DI33" s="670"/>
      <c r="DJ33" s="670"/>
      <c r="DK33" s="671"/>
      <c r="DL33" s="663">
        <v>3794930</v>
      </c>
      <c r="DM33" s="670"/>
      <c r="DN33" s="670"/>
      <c r="DO33" s="670"/>
      <c r="DP33" s="670"/>
      <c r="DQ33" s="670"/>
      <c r="DR33" s="670"/>
      <c r="DS33" s="670"/>
      <c r="DT33" s="670"/>
      <c r="DU33" s="670"/>
      <c r="DV33" s="671"/>
      <c r="DW33" s="660">
        <v>44.4</v>
      </c>
      <c r="DX33" s="672"/>
      <c r="DY33" s="672"/>
      <c r="DZ33" s="672"/>
      <c r="EA33" s="672"/>
      <c r="EB33" s="672"/>
      <c r="EC33" s="684"/>
    </row>
    <row r="34" spans="2:133" ht="11.25" customHeight="1" x14ac:dyDescent="0.2">
      <c r="B34" s="654" t="s">
        <v>308</v>
      </c>
      <c r="C34" s="655"/>
      <c r="D34" s="655"/>
      <c r="E34" s="655"/>
      <c r="F34" s="655"/>
      <c r="G34" s="655"/>
      <c r="H34" s="655"/>
      <c r="I34" s="655"/>
      <c r="J34" s="655"/>
      <c r="K34" s="655"/>
      <c r="L34" s="655"/>
      <c r="M34" s="655"/>
      <c r="N34" s="655"/>
      <c r="O34" s="655"/>
      <c r="P34" s="655"/>
      <c r="Q34" s="656"/>
      <c r="R34" s="657">
        <v>590561</v>
      </c>
      <c r="S34" s="658"/>
      <c r="T34" s="658"/>
      <c r="U34" s="658"/>
      <c r="V34" s="658"/>
      <c r="W34" s="658"/>
      <c r="X34" s="658"/>
      <c r="Y34" s="659"/>
      <c r="Z34" s="695">
        <v>4</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2260774</v>
      </c>
      <c r="CS34" s="658"/>
      <c r="CT34" s="658"/>
      <c r="CU34" s="658"/>
      <c r="CV34" s="658"/>
      <c r="CW34" s="658"/>
      <c r="CX34" s="658"/>
      <c r="CY34" s="659"/>
      <c r="CZ34" s="660">
        <v>15.9</v>
      </c>
      <c r="DA34" s="672"/>
      <c r="DB34" s="672"/>
      <c r="DC34" s="673"/>
      <c r="DD34" s="663">
        <v>1752297</v>
      </c>
      <c r="DE34" s="658"/>
      <c r="DF34" s="658"/>
      <c r="DG34" s="658"/>
      <c r="DH34" s="658"/>
      <c r="DI34" s="658"/>
      <c r="DJ34" s="658"/>
      <c r="DK34" s="659"/>
      <c r="DL34" s="663">
        <v>1493015</v>
      </c>
      <c r="DM34" s="658"/>
      <c r="DN34" s="658"/>
      <c r="DO34" s="658"/>
      <c r="DP34" s="658"/>
      <c r="DQ34" s="658"/>
      <c r="DR34" s="658"/>
      <c r="DS34" s="658"/>
      <c r="DT34" s="658"/>
      <c r="DU34" s="658"/>
      <c r="DV34" s="659"/>
      <c r="DW34" s="660">
        <v>17.5</v>
      </c>
      <c r="DX34" s="672"/>
      <c r="DY34" s="672"/>
      <c r="DZ34" s="672"/>
      <c r="EA34" s="672"/>
      <c r="EB34" s="672"/>
      <c r="EC34" s="684"/>
    </row>
    <row r="35" spans="2:133" ht="11.25" customHeight="1" x14ac:dyDescent="0.2">
      <c r="B35" s="654" t="s">
        <v>310</v>
      </c>
      <c r="C35" s="655"/>
      <c r="D35" s="655"/>
      <c r="E35" s="655"/>
      <c r="F35" s="655"/>
      <c r="G35" s="655"/>
      <c r="H35" s="655"/>
      <c r="I35" s="655"/>
      <c r="J35" s="655"/>
      <c r="K35" s="655"/>
      <c r="L35" s="655"/>
      <c r="M35" s="655"/>
      <c r="N35" s="655"/>
      <c r="O35" s="655"/>
      <c r="P35" s="655"/>
      <c r="Q35" s="656"/>
      <c r="R35" s="657">
        <v>529131</v>
      </c>
      <c r="S35" s="658"/>
      <c r="T35" s="658"/>
      <c r="U35" s="658"/>
      <c r="V35" s="658"/>
      <c r="W35" s="658"/>
      <c r="X35" s="658"/>
      <c r="Y35" s="659"/>
      <c r="Z35" s="695">
        <v>3.6</v>
      </c>
      <c r="AA35" s="695"/>
      <c r="AB35" s="695"/>
      <c r="AC35" s="695"/>
      <c r="AD35" s="696" t="s">
        <v>122</v>
      </c>
      <c r="AE35" s="696"/>
      <c r="AF35" s="696"/>
      <c r="AG35" s="696"/>
      <c r="AH35" s="696"/>
      <c r="AI35" s="696"/>
      <c r="AJ35" s="696"/>
      <c r="AK35" s="696"/>
      <c r="AL35" s="660" t="s">
        <v>122</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131198</v>
      </c>
      <c r="CS35" s="670"/>
      <c r="CT35" s="670"/>
      <c r="CU35" s="670"/>
      <c r="CV35" s="670"/>
      <c r="CW35" s="670"/>
      <c r="CX35" s="670"/>
      <c r="CY35" s="671"/>
      <c r="CZ35" s="660">
        <v>0.9</v>
      </c>
      <c r="DA35" s="672"/>
      <c r="DB35" s="672"/>
      <c r="DC35" s="673"/>
      <c r="DD35" s="663">
        <v>94321</v>
      </c>
      <c r="DE35" s="670"/>
      <c r="DF35" s="670"/>
      <c r="DG35" s="670"/>
      <c r="DH35" s="670"/>
      <c r="DI35" s="670"/>
      <c r="DJ35" s="670"/>
      <c r="DK35" s="671"/>
      <c r="DL35" s="663">
        <v>94285</v>
      </c>
      <c r="DM35" s="670"/>
      <c r="DN35" s="670"/>
      <c r="DO35" s="670"/>
      <c r="DP35" s="670"/>
      <c r="DQ35" s="670"/>
      <c r="DR35" s="670"/>
      <c r="DS35" s="670"/>
      <c r="DT35" s="670"/>
      <c r="DU35" s="670"/>
      <c r="DV35" s="671"/>
      <c r="DW35" s="660">
        <v>1.1000000000000001</v>
      </c>
      <c r="DX35" s="672"/>
      <c r="DY35" s="672"/>
      <c r="DZ35" s="672"/>
      <c r="EA35" s="672"/>
      <c r="EB35" s="672"/>
      <c r="EC35" s="684"/>
    </row>
    <row r="36" spans="2:133" ht="11.25" customHeight="1" x14ac:dyDescent="0.2">
      <c r="B36" s="654" t="s">
        <v>314</v>
      </c>
      <c r="C36" s="655"/>
      <c r="D36" s="655"/>
      <c r="E36" s="655"/>
      <c r="F36" s="655"/>
      <c r="G36" s="655"/>
      <c r="H36" s="655"/>
      <c r="I36" s="655"/>
      <c r="J36" s="655"/>
      <c r="K36" s="655"/>
      <c r="L36" s="655"/>
      <c r="M36" s="655"/>
      <c r="N36" s="655"/>
      <c r="O36" s="655"/>
      <c r="P36" s="655"/>
      <c r="Q36" s="656"/>
      <c r="R36" s="657">
        <v>430286</v>
      </c>
      <c r="S36" s="658"/>
      <c r="T36" s="658"/>
      <c r="U36" s="658"/>
      <c r="V36" s="658"/>
      <c r="W36" s="658"/>
      <c r="X36" s="658"/>
      <c r="Y36" s="659"/>
      <c r="Z36" s="695">
        <v>2.9</v>
      </c>
      <c r="AA36" s="695"/>
      <c r="AB36" s="695"/>
      <c r="AC36" s="695"/>
      <c r="AD36" s="696" t="s">
        <v>122</v>
      </c>
      <c r="AE36" s="696"/>
      <c r="AF36" s="696"/>
      <c r="AG36" s="696"/>
      <c r="AH36" s="696"/>
      <c r="AI36" s="696"/>
      <c r="AJ36" s="696"/>
      <c r="AK36" s="696"/>
      <c r="AL36" s="660" t="s">
        <v>122</v>
      </c>
      <c r="AM36" s="661"/>
      <c r="AN36" s="661"/>
      <c r="AO36" s="697"/>
      <c r="AP36" s="222"/>
      <c r="AQ36" s="706" t="s">
        <v>315</v>
      </c>
      <c r="AR36" s="707"/>
      <c r="AS36" s="707"/>
      <c r="AT36" s="707"/>
      <c r="AU36" s="707"/>
      <c r="AV36" s="707"/>
      <c r="AW36" s="707"/>
      <c r="AX36" s="707"/>
      <c r="AY36" s="708"/>
      <c r="AZ36" s="712">
        <v>2089329</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1659</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1929250</v>
      </c>
      <c r="CS36" s="658"/>
      <c r="CT36" s="658"/>
      <c r="CU36" s="658"/>
      <c r="CV36" s="658"/>
      <c r="CW36" s="658"/>
      <c r="CX36" s="658"/>
      <c r="CY36" s="659"/>
      <c r="CZ36" s="660">
        <v>13.6</v>
      </c>
      <c r="DA36" s="672"/>
      <c r="DB36" s="672"/>
      <c r="DC36" s="673"/>
      <c r="DD36" s="663">
        <v>1618787</v>
      </c>
      <c r="DE36" s="658"/>
      <c r="DF36" s="658"/>
      <c r="DG36" s="658"/>
      <c r="DH36" s="658"/>
      <c r="DI36" s="658"/>
      <c r="DJ36" s="658"/>
      <c r="DK36" s="659"/>
      <c r="DL36" s="663">
        <v>1284306</v>
      </c>
      <c r="DM36" s="658"/>
      <c r="DN36" s="658"/>
      <c r="DO36" s="658"/>
      <c r="DP36" s="658"/>
      <c r="DQ36" s="658"/>
      <c r="DR36" s="658"/>
      <c r="DS36" s="658"/>
      <c r="DT36" s="658"/>
      <c r="DU36" s="658"/>
      <c r="DV36" s="659"/>
      <c r="DW36" s="660">
        <v>15</v>
      </c>
      <c r="DX36" s="672"/>
      <c r="DY36" s="672"/>
      <c r="DZ36" s="672"/>
      <c r="EA36" s="672"/>
      <c r="EB36" s="672"/>
      <c r="EC36" s="684"/>
    </row>
    <row r="37" spans="2:133" ht="11.25" customHeight="1" x14ac:dyDescent="0.2">
      <c r="B37" s="654" t="s">
        <v>318</v>
      </c>
      <c r="C37" s="655"/>
      <c r="D37" s="655"/>
      <c r="E37" s="655"/>
      <c r="F37" s="655"/>
      <c r="G37" s="655"/>
      <c r="H37" s="655"/>
      <c r="I37" s="655"/>
      <c r="J37" s="655"/>
      <c r="K37" s="655"/>
      <c r="L37" s="655"/>
      <c r="M37" s="655"/>
      <c r="N37" s="655"/>
      <c r="O37" s="655"/>
      <c r="P37" s="655"/>
      <c r="Q37" s="656"/>
      <c r="R37" s="657">
        <v>273841</v>
      </c>
      <c r="S37" s="658"/>
      <c r="T37" s="658"/>
      <c r="U37" s="658"/>
      <c r="V37" s="658"/>
      <c r="W37" s="658"/>
      <c r="X37" s="658"/>
      <c r="Y37" s="659"/>
      <c r="Z37" s="695">
        <v>1.9</v>
      </c>
      <c r="AA37" s="695"/>
      <c r="AB37" s="695"/>
      <c r="AC37" s="695"/>
      <c r="AD37" s="696" t="s">
        <v>122</v>
      </c>
      <c r="AE37" s="696"/>
      <c r="AF37" s="696"/>
      <c r="AG37" s="696"/>
      <c r="AH37" s="696"/>
      <c r="AI37" s="696"/>
      <c r="AJ37" s="696"/>
      <c r="AK37" s="696"/>
      <c r="AL37" s="660" t="s">
        <v>122</v>
      </c>
      <c r="AM37" s="661"/>
      <c r="AN37" s="661"/>
      <c r="AO37" s="697"/>
      <c r="AQ37" s="690" t="s">
        <v>319</v>
      </c>
      <c r="AR37" s="691"/>
      <c r="AS37" s="691"/>
      <c r="AT37" s="691"/>
      <c r="AU37" s="691"/>
      <c r="AV37" s="691"/>
      <c r="AW37" s="691"/>
      <c r="AX37" s="691"/>
      <c r="AY37" s="692"/>
      <c r="AZ37" s="657">
        <v>743177</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-42343</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148170</v>
      </c>
      <c r="CS37" s="670"/>
      <c r="CT37" s="670"/>
      <c r="CU37" s="670"/>
      <c r="CV37" s="670"/>
      <c r="CW37" s="670"/>
      <c r="CX37" s="670"/>
      <c r="CY37" s="671"/>
      <c r="CZ37" s="660">
        <v>1</v>
      </c>
      <c r="DA37" s="672"/>
      <c r="DB37" s="672"/>
      <c r="DC37" s="673"/>
      <c r="DD37" s="663">
        <v>148170</v>
      </c>
      <c r="DE37" s="670"/>
      <c r="DF37" s="670"/>
      <c r="DG37" s="670"/>
      <c r="DH37" s="670"/>
      <c r="DI37" s="670"/>
      <c r="DJ37" s="670"/>
      <c r="DK37" s="671"/>
      <c r="DL37" s="663">
        <v>145052</v>
      </c>
      <c r="DM37" s="670"/>
      <c r="DN37" s="670"/>
      <c r="DO37" s="670"/>
      <c r="DP37" s="670"/>
      <c r="DQ37" s="670"/>
      <c r="DR37" s="670"/>
      <c r="DS37" s="670"/>
      <c r="DT37" s="670"/>
      <c r="DU37" s="670"/>
      <c r="DV37" s="671"/>
      <c r="DW37" s="660">
        <v>1.7</v>
      </c>
      <c r="DX37" s="672"/>
      <c r="DY37" s="672"/>
      <c r="DZ37" s="672"/>
      <c r="EA37" s="672"/>
      <c r="EB37" s="672"/>
      <c r="EC37" s="684"/>
    </row>
    <row r="38" spans="2:133" ht="11.25" customHeight="1" x14ac:dyDescent="0.2">
      <c r="B38" s="654" t="s">
        <v>322</v>
      </c>
      <c r="C38" s="655"/>
      <c r="D38" s="655"/>
      <c r="E38" s="655"/>
      <c r="F38" s="655"/>
      <c r="G38" s="655"/>
      <c r="H38" s="655"/>
      <c r="I38" s="655"/>
      <c r="J38" s="655"/>
      <c r="K38" s="655"/>
      <c r="L38" s="655"/>
      <c r="M38" s="655"/>
      <c r="N38" s="655"/>
      <c r="O38" s="655"/>
      <c r="P38" s="655"/>
      <c r="Q38" s="656"/>
      <c r="R38" s="657">
        <v>881900</v>
      </c>
      <c r="S38" s="658"/>
      <c r="T38" s="658"/>
      <c r="U38" s="658"/>
      <c r="V38" s="658"/>
      <c r="W38" s="658"/>
      <c r="X38" s="658"/>
      <c r="Y38" s="659"/>
      <c r="Z38" s="695">
        <v>6</v>
      </c>
      <c r="AA38" s="695"/>
      <c r="AB38" s="695"/>
      <c r="AC38" s="695"/>
      <c r="AD38" s="696" t="s">
        <v>122</v>
      </c>
      <c r="AE38" s="696"/>
      <c r="AF38" s="696"/>
      <c r="AG38" s="696"/>
      <c r="AH38" s="696"/>
      <c r="AI38" s="696"/>
      <c r="AJ38" s="696"/>
      <c r="AK38" s="696"/>
      <c r="AL38" s="660" t="s">
        <v>122</v>
      </c>
      <c r="AM38" s="661"/>
      <c r="AN38" s="661"/>
      <c r="AO38" s="697"/>
      <c r="AQ38" s="690" t="s">
        <v>323</v>
      </c>
      <c r="AR38" s="691"/>
      <c r="AS38" s="691"/>
      <c r="AT38" s="691"/>
      <c r="AU38" s="691"/>
      <c r="AV38" s="691"/>
      <c r="AW38" s="691"/>
      <c r="AX38" s="691"/>
      <c r="AY38" s="692"/>
      <c r="AZ38" s="657">
        <v>109887</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3552</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1257971</v>
      </c>
      <c r="CS38" s="658"/>
      <c r="CT38" s="658"/>
      <c r="CU38" s="658"/>
      <c r="CV38" s="658"/>
      <c r="CW38" s="658"/>
      <c r="CX38" s="658"/>
      <c r="CY38" s="659"/>
      <c r="CZ38" s="660">
        <v>8.9</v>
      </c>
      <c r="DA38" s="672"/>
      <c r="DB38" s="672"/>
      <c r="DC38" s="673"/>
      <c r="DD38" s="663">
        <v>1026307</v>
      </c>
      <c r="DE38" s="658"/>
      <c r="DF38" s="658"/>
      <c r="DG38" s="658"/>
      <c r="DH38" s="658"/>
      <c r="DI38" s="658"/>
      <c r="DJ38" s="658"/>
      <c r="DK38" s="659"/>
      <c r="DL38" s="663">
        <v>923324</v>
      </c>
      <c r="DM38" s="658"/>
      <c r="DN38" s="658"/>
      <c r="DO38" s="658"/>
      <c r="DP38" s="658"/>
      <c r="DQ38" s="658"/>
      <c r="DR38" s="658"/>
      <c r="DS38" s="658"/>
      <c r="DT38" s="658"/>
      <c r="DU38" s="658"/>
      <c r="DV38" s="659"/>
      <c r="DW38" s="660">
        <v>10.8</v>
      </c>
      <c r="DX38" s="672"/>
      <c r="DY38" s="672"/>
      <c r="DZ38" s="672"/>
      <c r="EA38" s="672"/>
      <c r="EB38" s="672"/>
      <c r="EC38" s="684"/>
    </row>
    <row r="39" spans="2:133" ht="11.25" customHeight="1" x14ac:dyDescent="0.2">
      <c r="B39" s="654" t="s">
        <v>326</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327</v>
      </c>
      <c r="AR39" s="691"/>
      <c r="AS39" s="691"/>
      <c r="AT39" s="691"/>
      <c r="AU39" s="691"/>
      <c r="AV39" s="691"/>
      <c r="AW39" s="691"/>
      <c r="AX39" s="691"/>
      <c r="AY39" s="692"/>
      <c r="AZ39" s="657">
        <v>88181</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5373</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632183</v>
      </c>
      <c r="CS39" s="670"/>
      <c r="CT39" s="670"/>
      <c r="CU39" s="670"/>
      <c r="CV39" s="670"/>
      <c r="CW39" s="670"/>
      <c r="CX39" s="670"/>
      <c r="CY39" s="671"/>
      <c r="CZ39" s="660">
        <v>4.5</v>
      </c>
      <c r="DA39" s="672"/>
      <c r="DB39" s="672"/>
      <c r="DC39" s="673"/>
      <c r="DD39" s="663">
        <v>40778</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2">
      <c r="B40" s="654" t="s">
        <v>330</v>
      </c>
      <c r="C40" s="655"/>
      <c r="D40" s="655"/>
      <c r="E40" s="655"/>
      <c r="F40" s="655"/>
      <c r="G40" s="655"/>
      <c r="H40" s="655"/>
      <c r="I40" s="655"/>
      <c r="J40" s="655"/>
      <c r="K40" s="655"/>
      <c r="L40" s="655"/>
      <c r="M40" s="655"/>
      <c r="N40" s="655"/>
      <c r="O40" s="655"/>
      <c r="P40" s="655"/>
      <c r="Q40" s="656"/>
      <c r="R40" s="657">
        <v>47000</v>
      </c>
      <c r="S40" s="658"/>
      <c r="T40" s="658"/>
      <c r="U40" s="658"/>
      <c r="V40" s="658"/>
      <c r="W40" s="658"/>
      <c r="X40" s="658"/>
      <c r="Y40" s="659"/>
      <c r="Z40" s="695">
        <v>0.3</v>
      </c>
      <c r="AA40" s="695"/>
      <c r="AB40" s="695"/>
      <c r="AC40" s="695"/>
      <c r="AD40" s="696" t="s">
        <v>122</v>
      </c>
      <c r="AE40" s="696"/>
      <c r="AF40" s="696"/>
      <c r="AG40" s="696"/>
      <c r="AH40" s="696"/>
      <c r="AI40" s="696"/>
      <c r="AJ40" s="696"/>
      <c r="AK40" s="696"/>
      <c r="AL40" s="660" t="s">
        <v>122</v>
      </c>
      <c r="AM40" s="661"/>
      <c r="AN40" s="661"/>
      <c r="AO40" s="697"/>
      <c r="AQ40" s="690" t="s">
        <v>331</v>
      </c>
      <c r="AR40" s="691"/>
      <c r="AS40" s="691"/>
      <c r="AT40" s="691"/>
      <c r="AU40" s="691"/>
      <c r="AV40" s="691"/>
      <c r="AW40" s="691"/>
      <c r="AX40" s="691"/>
      <c r="AY40" s="692"/>
      <c r="AZ40" s="657" t="s">
        <v>122</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94</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v>362872</v>
      </c>
      <c r="CS40" s="658"/>
      <c r="CT40" s="658"/>
      <c r="CU40" s="658"/>
      <c r="CV40" s="658"/>
      <c r="CW40" s="658"/>
      <c r="CX40" s="658"/>
      <c r="CY40" s="659"/>
      <c r="CZ40" s="660">
        <v>2.6</v>
      </c>
      <c r="DA40" s="672"/>
      <c r="DB40" s="672"/>
      <c r="DC40" s="673"/>
      <c r="DD40" s="663">
        <v>300872</v>
      </c>
      <c r="DE40" s="658"/>
      <c r="DF40" s="658"/>
      <c r="DG40" s="658"/>
      <c r="DH40" s="658"/>
      <c r="DI40" s="658"/>
      <c r="DJ40" s="658"/>
      <c r="DK40" s="659"/>
      <c r="DL40" s="663" t="s">
        <v>122</v>
      </c>
      <c r="DM40" s="658"/>
      <c r="DN40" s="658"/>
      <c r="DO40" s="658"/>
      <c r="DP40" s="658"/>
      <c r="DQ40" s="658"/>
      <c r="DR40" s="658"/>
      <c r="DS40" s="658"/>
      <c r="DT40" s="658"/>
      <c r="DU40" s="658"/>
      <c r="DV40" s="659"/>
      <c r="DW40" s="660" t="s">
        <v>122</v>
      </c>
      <c r="DX40" s="672"/>
      <c r="DY40" s="672"/>
      <c r="DZ40" s="672"/>
      <c r="EA40" s="672"/>
      <c r="EB40" s="672"/>
      <c r="EC40" s="684"/>
    </row>
    <row r="41" spans="2:133" ht="11.25" customHeight="1" x14ac:dyDescent="0.2">
      <c r="B41" s="638" t="s">
        <v>335</v>
      </c>
      <c r="C41" s="639"/>
      <c r="D41" s="639"/>
      <c r="E41" s="639"/>
      <c r="F41" s="639"/>
      <c r="G41" s="639"/>
      <c r="H41" s="639"/>
      <c r="I41" s="639"/>
      <c r="J41" s="639"/>
      <c r="K41" s="639"/>
      <c r="L41" s="639"/>
      <c r="M41" s="639"/>
      <c r="N41" s="639"/>
      <c r="O41" s="639"/>
      <c r="P41" s="639"/>
      <c r="Q41" s="640"/>
      <c r="R41" s="641">
        <v>14594765</v>
      </c>
      <c r="S41" s="682"/>
      <c r="T41" s="682"/>
      <c r="U41" s="682"/>
      <c r="V41" s="682"/>
      <c r="W41" s="682"/>
      <c r="X41" s="682"/>
      <c r="Y41" s="685"/>
      <c r="Z41" s="686">
        <v>100</v>
      </c>
      <c r="AA41" s="686"/>
      <c r="AB41" s="686"/>
      <c r="AC41" s="686"/>
      <c r="AD41" s="687">
        <v>8490966</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223824</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122</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339</v>
      </c>
      <c r="AR42" s="703"/>
      <c r="AS42" s="703"/>
      <c r="AT42" s="703"/>
      <c r="AU42" s="703"/>
      <c r="AV42" s="703"/>
      <c r="AW42" s="703"/>
      <c r="AX42" s="703"/>
      <c r="AY42" s="704"/>
      <c r="AZ42" s="641">
        <v>924260</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402</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1530065</v>
      </c>
      <c r="CS42" s="670"/>
      <c r="CT42" s="670"/>
      <c r="CU42" s="670"/>
      <c r="CV42" s="670"/>
      <c r="CW42" s="670"/>
      <c r="CX42" s="670"/>
      <c r="CY42" s="671"/>
      <c r="CZ42" s="660">
        <v>10.8</v>
      </c>
      <c r="DA42" s="672"/>
      <c r="DB42" s="672"/>
      <c r="DC42" s="673"/>
      <c r="DD42" s="663">
        <v>269922</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4" t="s">
        <v>342</v>
      </c>
      <c r="CD43" s="654" t="s">
        <v>343</v>
      </c>
      <c r="CE43" s="655"/>
      <c r="CF43" s="655"/>
      <c r="CG43" s="655"/>
      <c r="CH43" s="655"/>
      <c r="CI43" s="655"/>
      <c r="CJ43" s="655"/>
      <c r="CK43" s="655"/>
      <c r="CL43" s="655"/>
      <c r="CM43" s="655"/>
      <c r="CN43" s="655"/>
      <c r="CO43" s="655"/>
      <c r="CP43" s="655"/>
      <c r="CQ43" s="656"/>
      <c r="CR43" s="657">
        <v>35233</v>
      </c>
      <c r="CS43" s="670"/>
      <c r="CT43" s="670"/>
      <c r="CU43" s="670"/>
      <c r="CV43" s="670"/>
      <c r="CW43" s="670"/>
      <c r="CX43" s="670"/>
      <c r="CY43" s="671"/>
      <c r="CZ43" s="660">
        <v>0.2</v>
      </c>
      <c r="DA43" s="672"/>
      <c r="DB43" s="672"/>
      <c r="DC43" s="673"/>
      <c r="DD43" s="663">
        <v>35233</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1525993</v>
      </c>
      <c r="CS44" s="658"/>
      <c r="CT44" s="658"/>
      <c r="CU44" s="658"/>
      <c r="CV44" s="658"/>
      <c r="CW44" s="658"/>
      <c r="CX44" s="658"/>
      <c r="CY44" s="659"/>
      <c r="CZ44" s="660">
        <v>10.8</v>
      </c>
      <c r="DA44" s="661"/>
      <c r="DB44" s="661"/>
      <c r="DC44" s="662"/>
      <c r="DD44" s="663">
        <v>269819</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503657</v>
      </c>
      <c r="CS45" s="670"/>
      <c r="CT45" s="670"/>
      <c r="CU45" s="670"/>
      <c r="CV45" s="670"/>
      <c r="CW45" s="670"/>
      <c r="CX45" s="670"/>
      <c r="CY45" s="671"/>
      <c r="CZ45" s="660">
        <v>3.5</v>
      </c>
      <c r="DA45" s="672"/>
      <c r="DB45" s="672"/>
      <c r="DC45" s="673"/>
      <c r="DD45" s="663">
        <v>78985</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5"/>
      <c r="CD46" s="678"/>
      <c r="CE46" s="679"/>
      <c r="CF46" s="654" t="s">
        <v>348</v>
      </c>
      <c r="CG46" s="655"/>
      <c r="CH46" s="655"/>
      <c r="CI46" s="655"/>
      <c r="CJ46" s="655"/>
      <c r="CK46" s="655"/>
      <c r="CL46" s="655"/>
      <c r="CM46" s="655"/>
      <c r="CN46" s="655"/>
      <c r="CO46" s="655"/>
      <c r="CP46" s="655"/>
      <c r="CQ46" s="656"/>
      <c r="CR46" s="657">
        <v>925084</v>
      </c>
      <c r="CS46" s="658"/>
      <c r="CT46" s="658"/>
      <c r="CU46" s="658"/>
      <c r="CV46" s="658"/>
      <c r="CW46" s="658"/>
      <c r="CX46" s="658"/>
      <c r="CY46" s="659"/>
      <c r="CZ46" s="660">
        <v>6.5</v>
      </c>
      <c r="DA46" s="661"/>
      <c r="DB46" s="661"/>
      <c r="DC46" s="662"/>
      <c r="DD46" s="663">
        <v>183707</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5"/>
      <c r="CD47" s="678"/>
      <c r="CE47" s="679"/>
      <c r="CF47" s="654" t="s">
        <v>349</v>
      </c>
      <c r="CG47" s="655"/>
      <c r="CH47" s="655"/>
      <c r="CI47" s="655"/>
      <c r="CJ47" s="655"/>
      <c r="CK47" s="655"/>
      <c r="CL47" s="655"/>
      <c r="CM47" s="655"/>
      <c r="CN47" s="655"/>
      <c r="CO47" s="655"/>
      <c r="CP47" s="655"/>
      <c r="CQ47" s="656"/>
      <c r="CR47" s="657">
        <v>4072</v>
      </c>
      <c r="CS47" s="670"/>
      <c r="CT47" s="670"/>
      <c r="CU47" s="670"/>
      <c r="CV47" s="670"/>
      <c r="CW47" s="670"/>
      <c r="CX47" s="670"/>
      <c r="CY47" s="671"/>
      <c r="CZ47" s="660">
        <v>0</v>
      </c>
      <c r="DA47" s="672"/>
      <c r="DB47" s="672"/>
      <c r="DC47" s="673"/>
      <c r="DD47" s="663">
        <v>103</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0.8" x14ac:dyDescent="0.2">
      <c r="B48" s="225"/>
      <c r="CD48" s="680"/>
      <c r="CE48" s="681"/>
      <c r="CF48" s="654" t="s">
        <v>350</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5"/>
      <c r="CD49" s="638" t="s">
        <v>351</v>
      </c>
      <c r="CE49" s="639"/>
      <c r="CF49" s="639"/>
      <c r="CG49" s="639"/>
      <c r="CH49" s="639"/>
      <c r="CI49" s="639"/>
      <c r="CJ49" s="639"/>
      <c r="CK49" s="639"/>
      <c r="CL49" s="639"/>
      <c r="CM49" s="639"/>
      <c r="CN49" s="639"/>
      <c r="CO49" s="639"/>
      <c r="CP49" s="639"/>
      <c r="CQ49" s="640"/>
      <c r="CR49" s="641">
        <v>14189028</v>
      </c>
      <c r="CS49" s="642"/>
      <c r="CT49" s="642"/>
      <c r="CU49" s="642"/>
      <c r="CV49" s="642"/>
      <c r="CW49" s="642"/>
      <c r="CX49" s="642"/>
      <c r="CY49" s="643"/>
      <c r="CZ49" s="644">
        <v>100</v>
      </c>
      <c r="DA49" s="645"/>
      <c r="DB49" s="645"/>
      <c r="DC49" s="646"/>
      <c r="DD49" s="647">
        <v>9500786</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g4CSbqPu1hkGOjQMuj788LWH1BMpMspGNH0vXj2Z74cTvmjRaf5BDgj8j5FYZi8BihOEk9bAqW3jrAAJTPQNdw==" saltValue="KybEbmQH7K5aldNYMsfmy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9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view="pageBreakPreview" zoomScale="40" zoomScaleNormal="70" zoomScaleSheetLayoutView="4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26" t="s">
        <v>352</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353</v>
      </c>
      <c r="DK2" s="1128"/>
      <c r="DL2" s="1128"/>
      <c r="DM2" s="1128"/>
      <c r="DN2" s="1128"/>
      <c r="DO2" s="1129"/>
      <c r="DP2" s="228"/>
      <c r="DQ2" s="1127" t="s">
        <v>354</v>
      </c>
      <c r="DR2" s="1128"/>
      <c r="DS2" s="1128"/>
      <c r="DT2" s="1128"/>
      <c r="DU2" s="1128"/>
      <c r="DV2" s="1128"/>
      <c r="DW2" s="1128"/>
      <c r="DX2" s="1128"/>
      <c r="DY2" s="1128"/>
      <c r="DZ2" s="1129"/>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95" t="s">
        <v>355</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2">
      <c r="A5" s="1031" t="s">
        <v>357</v>
      </c>
      <c r="B5" s="1032"/>
      <c r="C5" s="1032"/>
      <c r="D5" s="1032"/>
      <c r="E5" s="1032"/>
      <c r="F5" s="1032"/>
      <c r="G5" s="1032"/>
      <c r="H5" s="1032"/>
      <c r="I5" s="1032"/>
      <c r="J5" s="1032"/>
      <c r="K5" s="1032"/>
      <c r="L5" s="1032"/>
      <c r="M5" s="1032"/>
      <c r="N5" s="1032"/>
      <c r="O5" s="1032"/>
      <c r="P5" s="1033"/>
      <c r="Q5" s="1037" t="s">
        <v>358</v>
      </c>
      <c r="R5" s="1038"/>
      <c r="S5" s="1038"/>
      <c r="T5" s="1038"/>
      <c r="U5" s="1039"/>
      <c r="V5" s="1037" t="s">
        <v>359</v>
      </c>
      <c r="W5" s="1038"/>
      <c r="X5" s="1038"/>
      <c r="Y5" s="1038"/>
      <c r="Z5" s="1039"/>
      <c r="AA5" s="1037" t="s">
        <v>360</v>
      </c>
      <c r="AB5" s="1038"/>
      <c r="AC5" s="1038"/>
      <c r="AD5" s="1038"/>
      <c r="AE5" s="1038"/>
      <c r="AF5" s="1130" t="s">
        <v>361</v>
      </c>
      <c r="AG5" s="1038"/>
      <c r="AH5" s="1038"/>
      <c r="AI5" s="1038"/>
      <c r="AJ5" s="1051"/>
      <c r="AK5" s="1038" t="s">
        <v>362</v>
      </c>
      <c r="AL5" s="1038"/>
      <c r="AM5" s="1038"/>
      <c r="AN5" s="1038"/>
      <c r="AO5" s="1039"/>
      <c r="AP5" s="1037" t="s">
        <v>363</v>
      </c>
      <c r="AQ5" s="1038"/>
      <c r="AR5" s="1038"/>
      <c r="AS5" s="1038"/>
      <c r="AT5" s="1039"/>
      <c r="AU5" s="1037" t="s">
        <v>364</v>
      </c>
      <c r="AV5" s="1038"/>
      <c r="AW5" s="1038"/>
      <c r="AX5" s="1038"/>
      <c r="AY5" s="1051"/>
      <c r="AZ5" s="232"/>
      <c r="BA5" s="232"/>
      <c r="BB5" s="232"/>
      <c r="BC5" s="232"/>
      <c r="BD5" s="232"/>
      <c r="BE5" s="233"/>
      <c r="BF5" s="233"/>
      <c r="BG5" s="233"/>
      <c r="BH5" s="233"/>
      <c r="BI5" s="233"/>
      <c r="BJ5" s="233"/>
      <c r="BK5" s="233"/>
      <c r="BL5" s="233"/>
      <c r="BM5" s="233"/>
      <c r="BN5" s="233"/>
      <c r="BO5" s="233"/>
      <c r="BP5" s="233"/>
      <c r="BQ5" s="1031" t="s">
        <v>365</v>
      </c>
      <c r="BR5" s="1032"/>
      <c r="BS5" s="1032"/>
      <c r="BT5" s="1032"/>
      <c r="BU5" s="1032"/>
      <c r="BV5" s="1032"/>
      <c r="BW5" s="1032"/>
      <c r="BX5" s="1032"/>
      <c r="BY5" s="1032"/>
      <c r="BZ5" s="1032"/>
      <c r="CA5" s="1032"/>
      <c r="CB5" s="1032"/>
      <c r="CC5" s="1032"/>
      <c r="CD5" s="1032"/>
      <c r="CE5" s="1032"/>
      <c r="CF5" s="1032"/>
      <c r="CG5" s="1033"/>
      <c r="CH5" s="1037" t="s">
        <v>366</v>
      </c>
      <c r="CI5" s="1038"/>
      <c r="CJ5" s="1038"/>
      <c r="CK5" s="1038"/>
      <c r="CL5" s="1039"/>
      <c r="CM5" s="1037" t="s">
        <v>367</v>
      </c>
      <c r="CN5" s="1038"/>
      <c r="CO5" s="1038"/>
      <c r="CP5" s="1038"/>
      <c r="CQ5" s="1039"/>
      <c r="CR5" s="1037" t="s">
        <v>368</v>
      </c>
      <c r="CS5" s="1038"/>
      <c r="CT5" s="1038"/>
      <c r="CU5" s="1038"/>
      <c r="CV5" s="1039"/>
      <c r="CW5" s="1037" t="s">
        <v>369</v>
      </c>
      <c r="CX5" s="1038"/>
      <c r="CY5" s="1038"/>
      <c r="CZ5" s="1038"/>
      <c r="DA5" s="1039"/>
      <c r="DB5" s="1037" t="s">
        <v>370</v>
      </c>
      <c r="DC5" s="1038"/>
      <c r="DD5" s="1038"/>
      <c r="DE5" s="1038"/>
      <c r="DF5" s="1039"/>
      <c r="DG5" s="1120" t="s">
        <v>371</v>
      </c>
      <c r="DH5" s="1121"/>
      <c r="DI5" s="1121"/>
      <c r="DJ5" s="1121"/>
      <c r="DK5" s="1122"/>
      <c r="DL5" s="1120" t="s">
        <v>372</v>
      </c>
      <c r="DM5" s="1121"/>
      <c r="DN5" s="1121"/>
      <c r="DO5" s="1121"/>
      <c r="DP5" s="1122"/>
      <c r="DQ5" s="1037" t="s">
        <v>373</v>
      </c>
      <c r="DR5" s="1038"/>
      <c r="DS5" s="1038"/>
      <c r="DT5" s="1038"/>
      <c r="DU5" s="1039"/>
      <c r="DV5" s="1037" t="s">
        <v>364</v>
      </c>
      <c r="DW5" s="1038"/>
      <c r="DX5" s="1038"/>
      <c r="DY5" s="1038"/>
      <c r="DZ5" s="1051"/>
      <c r="EA5" s="234"/>
    </row>
    <row r="6" spans="1:131" s="235" customFormat="1" ht="26.25" customHeight="1" thickBot="1" x14ac:dyDescent="0.25">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2">
      <c r="A7" s="236">
        <v>1</v>
      </c>
      <c r="B7" s="1083" t="s">
        <v>374</v>
      </c>
      <c r="C7" s="1084"/>
      <c r="D7" s="1084"/>
      <c r="E7" s="1084"/>
      <c r="F7" s="1084"/>
      <c r="G7" s="1084"/>
      <c r="H7" s="1084"/>
      <c r="I7" s="1084"/>
      <c r="J7" s="1084"/>
      <c r="K7" s="1084"/>
      <c r="L7" s="1084"/>
      <c r="M7" s="1084"/>
      <c r="N7" s="1084"/>
      <c r="O7" s="1084"/>
      <c r="P7" s="1085"/>
      <c r="Q7" s="1138">
        <v>14595</v>
      </c>
      <c r="R7" s="1139"/>
      <c r="S7" s="1139"/>
      <c r="T7" s="1139"/>
      <c r="U7" s="1139"/>
      <c r="V7" s="1139">
        <v>14189</v>
      </c>
      <c r="W7" s="1139"/>
      <c r="X7" s="1139"/>
      <c r="Y7" s="1139"/>
      <c r="Z7" s="1139"/>
      <c r="AA7" s="1139">
        <v>406</v>
      </c>
      <c r="AB7" s="1139"/>
      <c r="AC7" s="1139"/>
      <c r="AD7" s="1139"/>
      <c r="AE7" s="1140"/>
      <c r="AF7" s="1141">
        <v>302</v>
      </c>
      <c r="AG7" s="1142"/>
      <c r="AH7" s="1142"/>
      <c r="AI7" s="1142"/>
      <c r="AJ7" s="1143"/>
      <c r="AK7" s="1144">
        <v>529</v>
      </c>
      <c r="AL7" s="1145"/>
      <c r="AM7" s="1145"/>
      <c r="AN7" s="1145"/>
      <c r="AO7" s="1145"/>
      <c r="AP7" s="1145">
        <v>11810</v>
      </c>
      <c r="AQ7" s="1145"/>
      <c r="AR7" s="1145"/>
      <c r="AS7" s="1145"/>
      <c r="AT7" s="1145"/>
      <c r="AU7" s="1146" t="s">
        <v>557</v>
      </c>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t="s">
        <v>556</v>
      </c>
      <c r="BS7" s="1135" t="s">
        <v>555</v>
      </c>
      <c r="BT7" s="1136"/>
      <c r="BU7" s="1136"/>
      <c r="BV7" s="1136"/>
      <c r="BW7" s="1136"/>
      <c r="BX7" s="1136"/>
      <c r="BY7" s="1136"/>
      <c r="BZ7" s="1136"/>
      <c r="CA7" s="1136"/>
      <c r="CB7" s="1136"/>
      <c r="CC7" s="1136"/>
      <c r="CD7" s="1136"/>
      <c r="CE7" s="1136"/>
      <c r="CF7" s="1136"/>
      <c r="CG7" s="1148"/>
      <c r="CH7" s="1132">
        <v>0</v>
      </c>
      <c r="CI7" s="1133"/>
      <c r="CJ7" s="1133"/>
      <c r="CK7" s="1133"/>
      <c r="CL7" s="1134"/>
      <c r="CM7" s="1132">
        <v>67</v>
      </c>
      <c r="CN7" s="1133"/>
      <c r="CO7" s="1133"/>
      <c r="CP7" s="1133"/>
      <c r="CQ7" s="1134"/>
      <c r="CR7" s="1132">
        <v>10</v>
      </c>
      <c r="CS7" s="1133"/>
      <c r="CT7" s="1133"/>
      <c r="CU7" s="1133"/>
      <c r="CV7" s="1134"/>
      <c r="CW7" s="1132" t="s">
        <v>558</v>
      </c>
      <c r="CX7" s="1133"/>
      <c r="CY7" s="1133"/>
      <c r="CZ7" s="1133"/>
      <c r="DA7" s="1134"/>
      <c r="DB7" s="1132">
        <v>73</v>
      </c>
      <c r="DC7" s="1133"/>
      <c r="DD7" s="1133"/>
      <c r="DE7" s="1133"/>
      <c r="DF7" s="1134"/>
      <c r="DG7" s="1132" t="s">
        <v>564</v>
      </c>
      <c r="DH7" s="1133"/>
      <c r="DI7" s="1133"/>
      <c r="DJ7" s="1133"/>
      <c r="DK7" s="1134"/>
      <c r="DL7" s="1132" t="s">
        <v>558</v>
      </c>
      <c r="DM7" s="1133"/>
      <c r="DN7" s="1133"/>
      <c r="DO7" s="1133"/>
      <c r="DP7" s="1134"/>
      <c r="DQ7" s="1132" t="s">
        <v>558</v>
      </c>
      <c r="DR7" s="1133"/>
      <c r="DS7" s="1133"/>
      <c r="DT7" s="1133"/>
      <c r="DU7" s="1134"/>
      <c r="DV7" s="1135"/>
      <c r="DW7" s="1136"/>
      <c r="DX7" s="1136"/>
      <c r="DY7" s="1136"/>
      <c r="DZ7" s="1137"/>
      <c r="EA7" s="234"/>
    </row>
    <row r="8" spans="1:131" s="235" customFormat="1" ht="26.25" customHeight="1" x14ac:dyDescent="0.2">
      <c r="A8" s="238">
        <v>2</v>
      </c>
      <c r="B8" s="1066"/>
      <c r="C8" s="1067"/>
      <c r="D8" s="1067"/>
      <c r="E8" s="1067"/>
      <c r="F8" s="1067"/>
      <c r="G8" s="1067"/>
      <c r="H8" s="1067"/>
      <c r="I8" s="1067"/>
      <c r="J8" s="1067"/>
      <c r="K8" s="1067"/>
      <c r="L8" s="1067"/>
      <c r="M8" s="1067"/>
      <c r="N8" s="1067"/>
      <c r="O8" s="1067"/>
      <c r="P8" s="1068"/>
      <c r="Q8" s="1074"/>
      <c r="R8" s="1075"/>
      <c r="S8" s="1075"/>
      <c r="T8" s="1075"/>
      <c r="U8" s="1075"/>
      <c r="V8" s="1075"/>
      <c r="W8" s="1075"/>
      <c r="X8" s="1075"/>
      <c r="Y8" s="1075"/>
      <c r="Z8" s="1075"/>
      <c r="AA8" s="1075"/>
      <c r="AB8" s="1075"/>
      <c r="AC8" s="1075"/>
      <c r="AD8" s="1075"/>
      <c r="AE8" s="1076"/>
      <c r="AF8" s="1071"/>
      <c r="AG8" s="1072"/>
      <c r="AH8" s="1072"/>
      <c r="AI8" s="1072"/>
      <c r="AJ8" s="1073"/>
      <c r="AK8" s="1116"/>
      <c r="AL8" s="1117"/>
      <c r="AM8" s="1117"/>
      <c r="AN8" s="1117"/>
      <c r="AO8" s="1117"/>
      <c r="AP8" s="1117"/>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2">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2">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2">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2">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2">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2">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2">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2">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2">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2">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2">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2">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5">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2">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375</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5">
      <c r="A23" s="240" t="s">
        <v>376</v>
      </c>
      <c r="B23" s="973" t="s">
        <v>377</v>
      </c>
      <c r="C23" s="974"/>
      <c r="D23" s="974"/>
      <c r="E23" s="974"/>
      <c r="F23" s="974"/>
      <c r="G23" s="974"/>
      <c r="H23" s="974"/>
      <c r="I23" s="974"/>
      <c r="J23" s="974"/>
      <c r="K23" s="974"/>
      <c r="L23" s="974"/>
      <c r="M23" s="974"/>
      <c r="N23" s="974"/>
      <c r="O23" s="974"/>
      <c r="P23" s="984"/>
      <c r="Q23" s="1103">
        <v>14595</v>
      </c>
      <c r="R23" s="1097"/>
      <c r="S23" s="1097"/>
      <c r="T23" s="1097"/>
      <c r="U23" s="1097"/>
      <c r="V23" s="1097">
        <v>14189</v>
      </c>
      <c r="W23" s="1097"/>
      <c r="X23" s="1097"/>
      <c r="Y23" s="1097"/>
      <c r="Z23" s="1097"/>
      <c r="AA23" s="1097">
        <v>406</v>
      </c>
      <c r="AB23" s="1097"/>
      <c r="AC23" s="1097"/>
      <c r="AD23" s="1097"/>
      <c r="AE23" s="1104"/>
      <c r="AF23" s="1105">
        <v>302</v>
      </c>
      <c r="AG23" s="1097"/>
      <c r="AH23" s="1097"/>
      <c r="AI23" s="1097"/>
      <c r="AJ23" s="1106"/>
      <c r="AK23" s="1107"/>
      <c r="AL23" s="1108"/>
      <c r="AM23" s="1108"/>
      <c r="AN23" s="1108"/>
      <c r="AO23" s="1108"/>
      <c r="AP23" s="1097">
        <v>11810</v>
      </c>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2">
      <c r="A24" s="1096" t="s">
        <v>378</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5">
      <c r="A25" s="1095" t="s">
        <v>379</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2">
      <c r="A26" s="1031" t="s">
        <v>357</v>
      </c>
      <c r="B26" s="1032"/>
      <c r="C26" s="1032"/>
      <c r="D26" s="1032"/>
      <c r="E26" s="1032"/>
      <c r="F26" s="1032"/>
      <c r="G26" s="1032"/>
      <c r="H26" s="1032"/>
      <c r="I26" s="1032"/>
      <c r="J26" s="1032"/>
      <c r="K26" s="1032"/>
      <c r="L26" s="1032"/>
      <c r="M26" s="1032"/>
      <c r="N26" s="1032"/>
      <c r="O26" s="1032"/>
      <c r="P26" s="1033"/>
      <c r="Q26" s="1037" t="s">
        <v>380</v>
      </c>
      <c r="R26" s="1038"/>
      <c r="S26" s="1038"/>
      <c r="T26" s="1038"/>
      <c r="U26" s="1039"/>
      <c r="V26" s="1037" t="s">
        <v>381</v>
      </c>
      <c r="W26" s="1038"/>
      <c r="X26" s="1038"/>
      <c r="Y26" s="1038"/>
      <c r="Z26" s="1039"/>
      <c r="AA26" s="1037" t="s">
        <v>382</v>
      </c>
      <c r="AB26" s="1038"/>
      <c r="AC26" s="1038"/>
      <c r="AD26" s="1038"/>
      <c r="AE26" s="1038"/>
      <c r="AF26" s="1091" t="s">
        <v>383</v>
      </c>
      <c r="AG26" s="1044"/>
      <c r="AH26" s="1044"/>
      <c r="AI26" s="1044"/>
      <c r="AJ26" s="1092"/>
      <c r="AK26" s="1038" t="s">
        <v>384</v>
      </c>
      <c r="AL26" s="1038"/>
      <c r="AM26" s="1038"/>
      <c r="AN26" s="1038"/>
      <c r="AO26" s="1039"/>
      <c r="AP26" s="1037" t="s">
        <v>385</v>
      </c>
      <c r="AQ26" s="1038"/>
      <c r="AR26" s="1038"/>
      <c r="AS26" s="1038"/>
      <c r="AT26" s="1039"/>
      <c r="AU26" s="1037" t="s">
        <v>386</v>
      </c>
      <c r="AV26" s="1038"/>
      <c r="AW26" s="1038"/>
      <c r="AX26" s="1038"/>
      <c r="AY26" s="1039"/>
      <c r="AZ26" s="1037" t="s">
        <v>387</v>
      </c>
      <c r="BA26" s="1038"/>
      <c r="BB26" s="1038"/>
      <c r="BC26" s="1038"/>
      <c r="BD26" s="1039"/>
      <c r="BE26" s="1037" t="s">
        <v>364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5">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2">
      <c r="A28" s="242">
        <v>1</v>
      </c>
      <c r="B28" s="1083" t="s">
        <v>388</v>
      </c>
      <c r="C28" s="1084"/>
      <c r="D28" s="1084"/>
      <c r="E28" s="1084"/>
      <c r="F28" s="1084"/>
      <c r="G28" s="1084"/>
      <c r="H28" s="1084"/>
      <c r="I28" s="1084"/>
      <c r="J28" s="1084"/>
      <c r="K28" s="1084"/>
      <c r="L28" s="1084"/>
      <c r="M28" s="1084"/>
      <c r="N28" s="1084"/>
      <c r="O28" s="1084"/>
      <c r="P28" s="1085"/>
      <c r="Q28" s="1086">
        <v>3090</v>
      </c>
      <c r="R28" s="1087"/>
      <c r="S28" s="1087"/>
      <c r="T28" s="1087"/>
      <c r="U28" s="1087"/>
      <c r="V28" s="1087">
        <v>3088</v>
      </c>
      <c r="W28" s="1087"/>
      <c r="X28" s="1087"/>
      <c r="Y28" s="1087"/>
      <c r="Z28" s="1087"/>
      <c r="AA28" s="1087">
        <v>2</v>
      </c>
      <c r="AB28" s="1087"/>
      <c r="AC28" s="1087"/>
      <c r="AD28" s="1087"/>
      <c r="AE28" s="1088"/>
      <c r="AF28" s="1089">
        <v>2</v>
      </c>
      <c r="AG28" s="1087"/>
      <c r="AH28" s="1087"/>
      <c r="AI28" s="1087"/>
      <c r="AJ28" s="1090"/>
      <c r="AK28" s="1078">
        <v>311</v>
      </c>
      <c r="AL28" s="1079"/>
      <c r="AM28" s="1079"/>
      <c r="AN28" s="1079"/>
      <c r="AO28" s="1079"/>
      <c r="AP28" s="1079" t="s">
        <v>562</v>
      </c>
      <c r="AQ28" s="1079"/>
      <c r="AR28" s="1079"/>
      <c r="AS28" s="1079"/>
      <c r="AT28" s="1079"/>
      <c r="AU28" s="1079" t="s">
        <v>558</v>
      </c>
      <c r="AV28" s="1079"/>
      <c r="AW28" s="1079"/>
      <c r="AX28" s="1079"/>
      <c r="AY28" s="1079"/>
      <c r="AZ28" s="1080" t="s">
        <v>558</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2">
      <c r="A29" s="242">
        <v>2</v>
      </c>
      <c r="B29" s="1066" t="s">
        <v>389</v>
      </c>
      <c r="C29" s="1067"/>
      <c r="D29" s="1067"/>
      <c r="E29" s="1067"/>
      <c r="F29" s="1067"/>
      <c r="G29" s="1067"/>
      <c r="H29" s="1067"/>
      <c r="I29" s="1067"/>
      <c r="J29" s="1067"/>
      <c r="K29" s="1067"/>
      <c r="L29" s="1067"/>
      <c r="M29" s="1067"/>
      <c r="N29" s="1067"/>
      <c r="O29" s="1067"/>
      <c r="P29" s="1068"/>
      <c r="Q29" s="1074">
        <v>2956</v>
      </c>
      <c r="R29" s="1075"/>
      <c r="S29" s="1075"/>
      <c r="T29" s="1075"/>
      <c r="U29" s="1075"/>
      <c r="V29" s="1075">
        <v>2938</v>
      </c>
      <c r="W29" s="1075"/>
      <c r="X29" s="1075"/>
      <c r="Y29" s="1075"/>
      <c r="Z29" s="1075"/>
      <c r="AA29" s="1075">
        <v>18</v>
      </c>
      <c r="AB29" s="1075"/>
      <c r="AC29" s="1075"/>
      <c r="AD29" s="1075"/>
      <c r="AE29" s="1076"/>
      <c r="AF29" s="1071">
        <v>18</v>
      </c>
      <c r="AG29" s="1072"/>
      <c r="AH29" s="1072"/>
      <c r="AI29" s="1072"/>
      <c r="AJ29" s="1073"/>
      <c r="AK29" s="1016">
        <v>415</v>
      </c>
      <c r="AL29" s="1007"/>
      <c r="AM29" s="1007"/>
      <c r="AN29" s="1007"/>
      <c r="AO29" s="1007"/>
      <c r="AP29" s="1007" t="s">
        <v>558</v>
      </c>
      <c r="AQ29" s="1007"/>
      <c r="AR29" s="1007"/>
      <c r="AS29" s="1007"/>
      <c r="AT29" s="1007"/>
      <c r="AU29" s="1007" t="s">
        <v>559</v>
      </c>
      <c r="AV29" s="1007"/>
      <c r="AW29" s="1007"/>
      <c r="AX29" s="1007"/>
      <c r="AY29" s="1007"/>
      <c r="AZ29" s="1077" t="s">
        <v>561</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2">
      <c r="A30" s="242">
        <v>3</v>
      </c>
      <c r="B30" s="1066" t="s">
        <v>390</v>
      </c>
      <c r="C30" s="1067"/>
      <c r="D30" s="1067"/>
      <c r="E30" s="1067"/>
      <c r="F30" s="1067"/>
      <c r="G30" s="1067"/>
      <c r="H30" s="1067"/>
      <c r="I30" s="1067"/>
      <c r="J30" s="1067"/>
      <c r="K30" s="1067"/>
      <c r="L30" s="1067"/>
      <c r="M30" s="1067"/>
      <c r="N30" s="1067"/>
      <c r="O30" s="1067"/>
      <c r="P30" s="1068"/>
      <c r="Q30" s="1074">
        <v>415</v>
      </c>
      <c r="R30" s="1075"/>
      <c r="S30" s="1075"/>
      <c r="T30" s="1075"/>
      <c r="U30" s="1075"/>
      <c r="V30" s="1075">
        <v>415</v>
      </c>
      <c r="W30" s="1075"/>
      <c r="X30" s="1075"/>
      <c r="Y30" s="1075"/>
      <c r="Z30" s="1075"/>
      <c r="AA30" s="1075">
        <v>0</v>
      </c>
      <c r="AB30" s="1075"/>
      <c r="AC30" s="1075"/>
      <c r="AD30" s="1075"/>
      <c r="AE30" s="1076"/>
      <c r="AF30" s="1071">
        <v>0</v>
      </c>
      <c r="AG30" s="1072"/>
      <c r="AH30" s="1072"/>
      <c r="AI30" s="1072"/>
      <c r="AJ30" s="1073"/>
      <c r="AK30" s="1016">
        <v>124</v>
      </c>
      <c r="AL30" s="1007"/>
      <c r="AM30" s="1007"/>
      <c r="AN30" s="1007"/>
      <c r="AO30" s="1007"/>
      <c r="AP30" s="1007" t="s">
        <v>558</v>
      </c>
      <c r="AQ30" s="1007"/>
      <c r="AR30" s="1007"/>
      <c r="AS30" s="1007"/>
      <c r="AT30" s="1007"/>
      <c r="AU30" s="1007" t="s">
        <v>560</v>
      </c>
      <c r="AV30" s="1007"/>
      <c r="AW30" s="1007"/>
      <c r="AX30" s="1007"/>
      <c r="AY30" s="1007"/>
      <c r="AZ30" s="1077" t="s">
        <v>558</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2">
      <c r="A31" s="242">
        <v>4</v>
      </c>
      <c r="B31" s="1066" t="s">
        <v>391</v>
      </c>
      <c r="C31" s="1067"/>
      <c r="D31" s="1067"/>
      <c r="E31" s="1067"/>
      <c r="F31" s="1067"/>
      <c r="G31" s="1067"/>
      <c r="H31" s="1067"/>
      <c r="I31" s="1067"/>
      <c r="J31" s="1067"/>
      <c r="K31" s="1067"/>
      <c r="L31" s="1067"/>
      <c r="M31" s="1067"/>
      <c r="N31" s="1067"/>
      <c r="O31" s="1067"/>
      <c r="P31" s="1068"/>
      <c r="Q31" s="1074">
        <v>425</v>
      </c>
      <c r="R31" s="1075"/>
      <c r="S31" s="1075"/>
      <c r="T31" s="1075"/>
      <c r="U31" s="1075"/>
      <c r="V31" s="1075">
        <v>528</v>
      </c>
      <c r="W31" s="1075"/>
      <c r="X31" s="1075"/>
      <c r="Y31" s="1075"/>
      <c r="Z31" s="1075"/>
      <c r="AA31" s="1075">
        <v>-103</v>
      </c>
      <c r="AB31" s="1075"/>
      <c r="AC31" s="1075"/>
      <c r="AD31" s="1075"/>
      <c r="AE31" s="1076"/>
      <c r="AF31" s="1071">
        <v>324</v>
      </c>
      <c r="AG31" s="1072"/>
      <c r="AH31" s="1072"/>
      <c r="AI31" s="1072"/>
      <c r="AJ31" s="1073"/>
      <c r="AK31" s="1016">
        <v>88</v>
      </c>
      <c r="AL31" s="1007"/>
      <c r="AM31" s="1007"/>
      <c r="AN31" s="1007"/>
      <c r="AO31" s="1007"/>
      <c r="AP31" s="1007">
        <v>1276</v>
      </c>
      <c r="AQ31" s="1007"/>
      <c r="AR31" s="1007"/>
      <c r="AS31" s="1007"/>
      <c r="AT31" s="1007"/>
      <c r="AU31" s="1007">
        <v>638</v>
      </c>
      <c r="AV31" s="1007"/>
      <c r="AW31" s="1007"/>
      <c r="AX31" s="1007"/>
      <c r="AY31" s="1007"/>
      <c r="AZ31" s="1077" t="s">
        <v>563</v>
      </c>
      <c r="BA31" s="1077"/>
      <c r="BB31" s="1077"/>
      <c r="BC31" s="1077"/>
      <c r="BD31" s="1077"/>
      <c r="BE31" s="1008" t="s">
        <v>392</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2">
      <c r="A32" s="242">
        <v>5</v>
      </c>
      <c r="B32" s="1066" t="s">
        <v>393</v>
      </c>
      <c r="C32" s="1067"/>
      <c r="D32" s="1067"/>
      <c r="E32" s="1067"/>
      <c r="F32" s="1067"/>
      <c r="G32" s="1067"/>
      <c r="H32" s="1067"/>
      <c r="I32" s="1067"/>
      <c r="J32" s="1067"/>
      <c r="K32" s="1067"/>
      <c r="L32" s="1067"/>
      <c r="M32" s="1067"/>
      <c r="N32" s="1067"/>
      <c r="O32" s="1067"/>
      <c r="P32" s="1068"/>
      <c r="Q32" s="1074">
        <v>981</v>
      </c>
      <c r="R32" s="1075"/>
      <c r="S32" s="1075"/>
      <c r="T32" s="1075"/>
      <c r="U32" s="1075"/>
      <c r="V32" s="1075">
        <v>979</v>
      </c>
      <c r="W32" s="1075"/>
      <c r="X32" s="1075"/>
      <c r="Y32" s="1075"/>
      <c r="Z32" s="1075"/>
      <c r="AA32" s="1075">
        <v>2</v>
      </c>
      <c r="AB32" s="1075"/>
      <c r="AC32" s="1075"/>
      <c r="AD32" s="1075"/>
      <c r="AE32" s="1076"/>
      <c r="AF32" s="1071">
        <v>22</v>
      </c>
      <c r="AG32" s="1072"/>
      <c r="AH32" s="1072"/>
      <c r="AI32" s="1072"/>
      <c r="AJ32" s="1073"/>
      <c r="AK32" s="1016">
        <v>743</v>
      </c>
      <c r="AL32" s="1007"/>
      <c r="AM32" s="1007"/>
      <c r="AN32" s="1007"/>
      <c r="AO32" s="1007"/>
      <c r="AP32" s="1007">
        <v>5451</v>
      </c>
      <c r="AQ32" s="1007"/>
      <c r="AR32" s="1007"/>
      <c r="AS32" s="1007"/>
      <c r="AT32" s="1007"/>
      <c r="AU32" s="1007">
        <v>5064</v>
      </c>
      <c r="AV32" s="1007"/>
      <c r="AW32" s="1007"/>
      <c r="AX32" s="1007"/>
      <c r="AY32" s="1007"/>
      <c r="AZ32" s="1077" t="s">
        <v>564</v>
      </c>
      <c r="BA32" s="1077"/>
      <c r="BB32" s="1077"/>
      <c r="BC32" s="1077"/>
      <c r="BD32" s="1077"/>
      <c r="BE32" s="1008" t="s">
        <v>392</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2">
      <c r="A33" s="242">
        <v>6</v>
      </c>
      <c r="B33" s="1066" t="s">
        <v>394</v>
      </c>
      <c r="C33" s="1067"/>
      <c r="D33" s="1067"/>
      <c r="E33" s="1067"/>
      <c r="F33" s="1067"/>
      <c r="G33" s="1067"/>
      <c r="H33" s="1067"/>
      <c r="I33" s="1067"/>
      <c r="J33" s="1067"/>
      <c r="K33" s="1067"/>
      <c r="L33" s="1067"/>
      <c r="M33" s="1067"/>
      <c r="N33" s="1067"/>
      <c r="O33" s="1067"/>
      <c r="P33" s="1068"/>
      <c r="Q33" s="1074">
        <v>177</v>
      </c>
      <c r="R33" s="1075"/>
      <c r="S33" s="1075"/>
      <c r="T33" s="1075"/>
      <c r="U33" s="1075"/>
      <c r="V33" s="1075">
        <v>109</v>
      </c>
      <c r="W33" s="1075"/>
      <c r="X33" s="1075"/>
      <c r="Y33" s="1075"/>
      <c r="Z33" s="1075"/>
      <c r="AA33" s="1075">
        <v>68</v>
      </c>
      <c r="AB33" s="1075"/>
      <c r="AC33" s="1075"/>
      <c r="AD33" s="1075"/>
      <c r="AE33" s="1076"/>
      <c r="AF33" s="1071">
        <v>4</v>
      </c>
      <c r="AG33" s="1072"/>
      <c r="AH33" s="1072"/>
      <c r="AI33" s="1072"/>
      <c r="AJ33" s="1073"/>
      <c r="AK33" s="1016">
        <v>109</v>
      </c>
      <c r="AL33" s="1007"/>
      <c r="AM33" s="1007"/>
      <c r="AN33" s="1007"/>
      <c r="AO33" s="1007"/>
      <c r="AP33" s="1007">
        <v>540</v>
      </c>
      <c r="AQ33" s="1007"/>
      <c r="AR33" s="1007"/>
      <c r="AS33" s="1007"/>
      <c r="AT33" s="1007"/>
      <c r="AU33" s="1007">
        <v>420</v>
      </c>
      <c r="AV33" s="1007"/>
      <c r="AW33" s="1007"/>
      <c r="AX33" s="1007"/>
      <c r="AY33" s="1007"/>
      <c r="AZ33" s="1077" t="s">
        <v>558</v>
      </c>
      <c r="BA33" s="1077"/>
      <c r="BB33" s="1077"/>
      <c r="BC33" s="1077"/>
      <c r="BD33" s="1077"/>
      <c r="BE33" s="1008" t="s">
        <v>395</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2">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2">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2">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2">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2">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2">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2">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2">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2">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2">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2">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2">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2">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2">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2">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2">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2">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2">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2">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2">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2">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2">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2">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2">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2">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2">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2">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5">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2">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396</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5">
      <c r="A63" s="240" t="s">
        <v>376</v>
      </c>
      <c r="B63" s="973" t="s">
        <v>397</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369</v>
      </c>
      <c r="AG63" s="995"/>
      <c r="AH63" s="995"/>
      <c r="AI63" s="995"/>
      <c r="AJ63" s="1058"/>
      <c r="AK63" s="1059"/>
      <c r="AL63" s="999"/>
      <c r="AM63" s="999"/>
      <c r="AN63" s="999"/>
      <c r="AO63" s="999"/>
      <c r="AP63" s="995">
        <v>7267</v>
      </c>
      <c r="AQ63" s="995"/>
      <c r="AR63" s="995"/>
      <c r="AS63" s="995"/>
      <c r="AT63" s="995"/>
      <c r="AU63" s="995">
        <v>6122</v>
      </c>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5">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2">
      <c r="A66" s="1031" t="s">
        <v>399</v>
      </c>
      <c r="B66" s="1032"/>
      <c r="C66" s="1032"/>
      <c r="D66" s="1032"/>
      <c r="E66" s="1032"/>
      <c r="F66" s="1032"/>
      <c r="G66" s="1032"/>
      <c r="H66" s="1032"/>
      <c r="I66" s="1032"/>
      <c r="J66" s="1032"/>
      <c r="K66" s="1032"/>
      <c r="L66" s="1032"/>
      <c r="M66" s="1032"/>
      <c r="N66" s="1032"/>
      <c r="O66" s="1032"/>
      <c r="P66" s="1033"/>
      <c r="Q66" s="1037" t="s">
        <v>380</v>
      </c>
      <c r="R66" s="1038"/>
      <c r="S66" s="1038"/>
      <c r="T66" s="1038"/>
      <c r="U66" s="1039"/>
      <c r="V66" s="1037" t="s">
        <v>381</v>
      </c>
      <c r="W66" s="1038"/>
      <c r="X66" s="1038"/>
      <c r="Y66" s="1038"/>
      <c r="Z66" s="1039"/>
      <c r="AA66" s="1037" t="s">
        <v>382</v>
      </c>
      <c r="AB66" s="1038"/>
      <c r="AC66" s="1038"/>
      <c r="AD66" s="1038"/>
      <c r="AE66" s="1039"/>
      <c r="AF66" s="1043" t="s">
        <v>383</v>
      </c>
      <c r="AG66" s="1044"/>
      <c r="AH66" s="1044"/>
      <c r="AI66" s="1044"/>
      <c r="AJ66" s="1045"/>
      <c r="AK66" s="1037" t="s">
        <v>384</v>
      </c>
      <c r="AL66" s="1032"/>
      <c r="AM66" s="1032"/>
      <c r="AN66" s="1032"/>
      <c r="AO66" s="1033"/>
      <c r="AP66" s="1037" t="s">
        <v>385</v>
      </c>
      <c r="AQ66" s="1038"/>
      <c r="AR66" s="1038"/>
      <c r="AS66" s="1038"/>
      <c r="AT66" s="1039"/>
      <c r="AU66" s="1037" t="s">
        <v>400</v>
      </c>
      <c r="AV66" s="1038"/>
      <c r="AW66" s="1038"/>
      <c r="AX66" s="1038"/>
      <c r="AY66" s="1039"/>
      <c r="AZ66" s="1037" t="s">
        <v>364</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5">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2">
      <c r="A68" s="236">
        <v>1</v>
      </c>
      <c r="B68" s="1021" t="s">
        <v>549</v>
      </c>
      <c r="C68" s="1022"/>
      <c r="D68" s="1022"/>
      <c r="E68" s="1022"/>
      <c r="F68" s="1022"/>
      <c r="G68" s="1022"/>
      <c r="H68" s="1022"/>
      <c r="I68" s="1022"/>
      <c r="J68" s="1022"/>
      <c r="K68" s="1022"/>
      <c r="L68" s="1022"/>
      <c r="M68" s="1022"/>
      <c r="N68" s="1022"/>
      <c r="O68" s="1022"/>
      <c r="P68" s="1023"/>
      <c r="Q68" s="1024">
        <v>63</v>
      </c>
      <c r="R68" s="1018"/>
      <c r="S68" s="1018"/>
      <c r="T68" s="1018"/>
      <c r="U68" s="1018"/>
      <c r="V68" s="1018">
        <v>57</v>
      </c>
      <c r="W68" s="1018"/>
      <c r="X68" s="1018"/>
      <c r="Y68" s="1018"/>
      <c r="Z68" s="1018"/>
      <c r="AA68" s="1018">
        <v>6</v>
      </c>
      <c r="AB68" s="1018"/>
      <c r="AC68" s="1018"/>
      <c r="AD68" s="1018"/>
      <c r="AE68" s="1018"/>
      <c r="AF68" s="1018">
        <v>6</v>
      </c>
      <c r="AG68" s="1018"/>
      <c r="AH68" s="1018"/>
      <c r="AI68" s="1018"/>
      <c r="AJ68" s="1018"/>
      <c r="AK68" s="1018" t="s">
        <v>561</v>
      </c>
      <c r="AL68" s="1018"/>
      <c r="AM68" s="1018"/>
      <c r="AN68" s="1018"/>
      <c r="AO68" s="1018"/>
      <c r="AP68" s="1018" t="s">
        <v>565</v>
      </c>
      <c r="AQ68" s="1018"/>
      <c r="AR68" s="1018"/>
      <c r="AS68" s="1018"/>
      <c r="AT68" s="1018"/>
      <c r="AU68" s="1018" t="s">
        <v>558</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2">
      <c r="A69" s="238">
        <v>2</v>
      </c>
      <c r="B69" s="1010" t="s">
        <v>550</v>
      </c>
      <c r="C69" s="1011"/>
      <c r="D69" s="1011"/>
      <c r="E69" s="1011"/>
      <c r="F69" s="1011"/>
      <c r="G69" s="1011"/>
      <c r="H69" s="1011"/>
      <c r="I69" s="1011"/>
      <c r="J69" s="1011"/>
      <c r="K69" s="1011"/>
      <c r="L69" s="1011"/>
      <c r="M69" s="1011"/>
      <c r="N69" s="1011"/>
      <c r="O69" s="1011"/>
      <c r="P69" s="1012"/>
      <c r="Q69" s="1013">
        <v>5949</v>
      </c>
      <c r="R69" s="1007"/>
      <c r="S69" s="1007"/>
      <c r="T69" s="1007"/>
      <c r="U69" s="1007"/>
      <c r="V69" s="1007">
        <v>4240</v>
      </c>
      <c r="W69" s="1007"/>
      <c r="X69" s="1007"/>
      <c r="Y69" s="1007"/>
      <c r="Z69" s="1007"/>
      <c r="AA69" s="1007">
        <v>1709</v>
      </c>
      <c r="AB69" s="1007"/>
      <c r="AC69" s="1007"/>
      <c r="AD69" s="1007"/>
      <c r="AE69" s="1007"/>
      <c r="AF69" s="1007">
        <v>1709</v>
      </c>
      <c r="AG69" s="1007"/>
      <c r="AH69" s="1007"/>
      <c r="AI69" s="1007"/>
      <c r="AJ69" s="1007"/>
      <c r="AK69" s="1007" t="s">
        <v>558</v>
      </c>
      <c r="AL69" s="1007"/>
      <c r="AM69" s="1007"/>
      <c r="AN69" s="1007"/>
      <c r="AO69" s="1007"/>
      <c r="AP69" s="1007" t="s">
        <v>558</v>
      </c>
      <c r="AQ69" s="1007"/>
      <c r="AR69" s="1007"/>
      <c r="AS69" s="1007"/>
      <c r="AT69" s="1007"/>
      <c r="AU69" s="1007" t="s">
        <v>561</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2">
      <c r="A70" s="238">
        <v>3</v>
      </c>
      <c r="B70" s="1010" t="s">
        <v>551</v>
      </c>
      <c r="C70" s="1011"/>
      <c r="D70" s="1011"/>
      <c r="E70" s="1011"/>
      <c r="F70" s="1011"/>
      <c r="G70" s="1011"/>
      <c r="H70" s="1011"/>
      <c r="I70" s="1011"/>
      <c r="J70" s="1011"/>
      <c r="K70" s="1011"/>
      <c r="L70" s="1011"/>
      <c r="M70" s="1011"/>
      <c r="N70" s="1011"/>
      <c r="O70" s="1011"/>
      <c r="P70" s="1012"/>
      <c r="Q70" s="1013">
        <v>227</v>
      </c>
      <c r="R70" s="1007"/>
      <c r="S70" s="1007"/>
      <c r="T70" s="1007"/>
      <c r="U70" s="1007"/>
      <c r="V70" s="1007">
        <v>201</v>
      </c>
      <c r="W70" s="1007"/>
      <c r="X70" s="1007"/>
      <c r="Y70" s="1007"/>
      <c r="Z70" s="1007"/>
      <c r="AA70" s="1007">
        <v>26</v>
      </c>
      <c r="AB70" s="1007"/>
      <c r="AC70" s="1007"/>
      <c r="AD70" s="1007"/>
      <c r="AE70" s="1007"/>
      <c r="AF70" s="1007">
        <v>26</v>
      </c>
      <c r="AG70" s="1007"/>
      <c r="AH70" s="1007"/>
      <c r="AI70" s="1007"/>
      <c r="AJ70" s="1007"/>
      <c r="AK70" s="1007" t="s">
        <v>558</v>
      </c>
      <c r="AL70" s="1007"/>
      <c r="AM70" s="1007"/>
      <c r="AN70" s="1007"/>
      <c r="AO70" s="1007"/>
      <c r="AP70" s="1007" t="s">
        <v>558</v>
      </c>
      <c r="AQ70" s="1007"/>
      <c r="AR70" s="1007"/>
      <c r="AS70" s="1007"/>
      <c r="AT70" s="1007"/>
      <c r="AU70" s="1007" t="s">
        <v>558</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2">
      <c r="A71" s="238">
        <v>4</v>
      </c>
      <c r="B71" s="1010" t="s">
        <v>552</v>
      </c>
      <c r="C71" s="1011"/>
      <c r="D71" s="1011"/>
      <c r="E71" s="1011"/>
      <c r="F71" s="1011"/>
      <c r="G71" s="1011"/>
      <c r="H71" s="1011"/>
      <c r="I71" s="1011"/>
      <c r="J71" s="1011"/>
      <c r="K71" s="1011"/>
      <c r="L71" s="1011"/>
      <c r="M71" s="1011"/>
      <c r="N71" s="1011"/>
      <c r="O71" s="1011"/>
      <c r="P71" s="1012"/>
      <c r="Q71" s="1013">
        <v>173</v>
      </c>
      <c r="R71" s="1007"/>
      <c r="S71" s="1007"/>
      <c r="T71" s="1007"/>
      <c r="U71" s="1007"/>
      <c r="V71" s="1007">
        <v>166</v>
      </c>
      <c r="W71" s="1007"/>
      <c r="X71" s="1007"/>
      <c r="Y71" s="1007"/>
      <c r="Z71" s="1007"/>
      <c r="AA71" s="1007">
        <v>6</v>
      </c>
      <c r="AB71" s="1007"/>
      <c r="AC71" s="1007"/>
      <c r="AD71" s="1007"/>
      <c r="AE71" s="1007"/>
      <c r="AF71" s="1007">
        <v>6</v>
      </c>
      <c r="AG71" s="1007"/>
      <c r="AH71" s="1007"/>
      <c r="AI71" s="1007"/>
      <c r="AJ71" s="1007"/>
      <c r="AK71" s="1007" t="s">
        <v>561</v>
      </c>
      <c r="AL71" s="1007"/>
      <c r="AM71" s="1007"/>
      <c r="AN71" s="1007"/>
      <c r="AO71" s="1007"/>
      <c r="AP71" s="1007">
        <v>46</v>
      </c>
      <c r="AQ71" s="1007"/>
      <c r="AR71" s="1007"/>
      <c r="AS71" s="1007"/>
      <c r="AT71" s="1007"/>
      <c r="AU71" s="1007">
        <v>2</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2">
      <c r="A72" s="238">
        <v>5</v>
      </c>
      <c r="B72" s="1010" t="s">
        <v>553</v>
      </c>
      <c r="C72" s="1011"/>
      <c r="D72" s="1011"/>
      <c r="E72" s="1011"/>
      <c r="F72" s="1011"/>
      <c r="G72" s="1011"/>
      <c r="H72" s="1011"/>
      <c r="I72" s="1011"/>
      <c r="J72" s="1011"/>
      <c r="K72" s="1011"/>
      <c r="L72" s="1011"/>
      <c r="M72" s="1011"/>
      <c r="N72" s="1011"/>
      <c r="O72" s="1011"/>
      <c r="P72" s="1012"/>
      <c r="Q72" s="1013">
        <v>264</v>
      </c>
      <c r="R72" s="1007"/>
      <c r="S72" s="1007"/>
      <c r="T72" s="1007"/>
      <c r="U72" s="1007"/>
      <c r="V72" s="1007">
        <v>227</v>
      </c>
      <c r="W72" s="1007"/>
      <c r="X72" s="1007"/>
      <c r="Y72" s="1007"/>
      <c r="Z72" s="1007"/>
      <c r="AA72" s="1007">
        <v>37</v>
      </c>
      <c r="AB72" s="1007"/>
      <c r="AC72" s="1007"/>
      <c r="AD72" s="1007"/>
      <c r="AE72" s="1007"/>
      <c r="AF72" s="1007">
        <v>37</v>
      </c>
      <c r="AG72" s="1007"/>
      <c r="AH72" s="1007"/>
      <c r="AI72" s="1007"/>
      <c r="AJ72" s="1007"/>
      <c r="AK72" s="1007" t="s">
        <v>558</v>
      </c>
      <c r="AL72" s="1007"/>
      <c r="AM72" s="1007"/>
      <c r="AN72" s="1007"/>
      <c r="AO72" s="1007"/>
      <c r="AP72" s="1007" t="s">
        <v>558</v>
      </c>
      <c r="AQ72" s="1007"/>
      <c r="AR72" s="1007"/>
      <c r="AS72" s="1007"/>
      <c r="AT72" s="1007"/>
      <c r="AU72" s="1007" t="s">
        <v>566</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2">
      <c r="A73" s="238">
        <v>6</v>
      </c>
      <c r="B73" s="1010" t="s">
        <v>554</v>
      </c>
      <c r="C73" s="1011"/>
      <c r="D73" s="1011"/>
      <c r="E73" s="1011"/>
      <c r="F73" s="1011"/>
      <c r="G73" s="1011"/>
      <c r="H73" s="1011"/>
      <c r="I73" s="1011"/>
      <c r="J73" s="1011"/>
      <c r="K73" s="1011"/>
      <c r="L73" s="1011"/>
      <c r="M73" s="1011"/>
      <c r="N73" s="1011"/>
      <c r="O73" s="1011"/>
      <c r="P73" s="1012"/>
      <c r="Q73" s="1013">
        <v>295194</v>
      </c>
      <c r="R73" s="1007"/>
      <c r="S73" s="1007"/>
      <c r="T73" s="1007"/>
      <c r="U73" s="1007"/>
      <c r="V73" s="1007">
        <v>282398</v>
      </c>
      <c r="W73" s="1007"/>
      <c r="X73" s="1007"/>
      <c r="Y73" s="1007"/>
      <c r="Z73" s="1007"/>
      <c r="AA73" s="1007">
        <v>12796</v>
      </c>
      <c r="AB73" s="1007"/>
      <c r="AC73" s="1007"/>
      <c r="AD73" s="1007"/>
      <c r="AE73" s="1007"/>
      <c r="AF73" s="1007">
        <v>12796</v>
      </c>
      <c r="AG73" s="1007"/>
      <c r="AH73" s="1007"/>
      <c r="AI73" s="1007"/>
      <c r="AJ73" s="1007"/>
      <c r="AK73" s="1007" t="s">
        <v>558</v>
      </c>
      <c r="AL73" s="1007"/>
      <c r="AM73" s="1007"/>
      <c r="AN73" s="1007"/>
      <c r="AO73" s="1007"/>
      <c r="AP73" s="1007" t="s">
        <v>562</v>
      </c>
      <c r="AQ73" s="1007"/>
      <c r="AR73" s="1007"/>
      <c r="AS73" s="1007"/>
      <c r="AT73" s="1007"/>
      <c r="AU73" s="1007" t="s">
        <v>558</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2">
      <c r="A74" s="238">
        <v>7</v>
      </c>
      <c r="B74" s="1010"/>
      <c r="C74" s="1011"/>
      <c r="D74" s="1011"/>
      <c r="E74" s="1011"/>
      <c r="F74" s="1011"/>
      <c r="G74" s="1011"/>
      <c r="H74" s="1011"/>
      <c r="I74" s="1011"/>
      <c r="J74" s="1011"/>
      <c r="K74" s="1011"/>
      <c r="L74" s="1011"/>
      <c r="M74" s="1011"/>
      <c r="N74" s="1011"/>
      <c r="O74" s="1011"/>
      <c r="P74" s="1012"/>
      <c r="Q74" s="1013"/>
      <c r="R74" s="1007"/>
      <c r="S74" s="1007"/>
      <c r="T74" s="1007"/>
      <c r="U74" s="1007"/>
      <c r="V74" s="1007"/>
      <c r="W74" s="1007"/>
      <c r="X74" s="1007"/>
      <c r="Y74" s="1007"/>
      <c r="Z74" s="1007"/>
      <c r="AA74" s="1007"/>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2">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2">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2">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2">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2">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2">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2">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2">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2">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2">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2">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2">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2">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5">
      <c r="A88" s="240" t="s">
        <v>376</v>
      </c>
      <c r="B88" s="973" t="s">
        <v>401</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14580</v>
      </c>
      <c r="AG88" s="995"/>
      <c r="AH88" s="995"/>
      <c r="AI88" s="995"/>
      <c r="AJ88" s="995"/>
      <c r="AK88" s="999"/>
      <c r="AL88" s="999"/>
      <c r="AM88" s="999"/>
      <c r="AN88" s="999"/>
      <c r="AO88" s="999"/>
      <c r="AP88" s="995">
        <v>46</v>
      </c>
      <c r="AQ88" s="995"/>
      <c r="AR88" s="995"/>
      <c r="AS88" s="995"/>
      <c r="AT88" s="995"/>
      <c r="AU88" s="995">
        <v>2</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973" t="s">
        <v>402</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10</v>
      </c>
      <c r="CS102" s="989"/>
      <c r="CT102" s="989"/>
      <c r="CU102" s="989"/>
      <c r="CV102" s="990"/>
      <c r="CW102" s="988" t="s">
        <v>575</v>
      </c>
      <c r="CX102" s="989"/>
      <c r="CY102" s="989"/>
      <c r="CZ102" s="989"/>
      <c r="DA102" s="990"/>
      <c r="DB102" s="988">
        <v>73</v>
      </c>
      <c r="DC102" s="989"/>
      <c r="DD102" s="989"/>
      <c r="DE102" s="989"/>
      <c r="DF102" s="990"/>
      <c r="DG102" s="988" t="s">
        <v>576</v>
      </c>
      <c r="DH102" s="989"/>
      <c r="DI102" s="989"/>
      <c r="DJ102" s="989"/>
      <c r="DK102" s="990"/>
      <c r="DL102" s="988" t="s">
        <v>575</v>
      </c>
      <c r="DM102" s="989"/>
      <c r="DN102" s="989"/>
      <c r="DO102" s="989"/>
      <c r="DP102" s="990"/>
      <c r="DQ102" s="988" t="s">
        <v>576</v>
      </c>
      <c r="DR102" s="989"/>
      <c r="DS102" s="989"/>
      <c r="DT102" s="989"/>
      <c r="DU102" s="990"/>
      <c r="DV102" s="973"/>
      <c r="DW102" s="974"/>
      <c r="DX102" s="974"/>
      <c r="DY102" s="974"/>
      <c r="DZ102" s="975"/>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403</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404</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78" t="s">
        <v>407</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408</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2">
      <c r="A109" s="931" t="s">
        <v>409</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410</v>
      </c>
      <c r="AB109" s="932"/>
      <c r="AC109" s="932"/>
      <c r="AD109" s="932"/>
      <c r="AE109" s="933"/>
      <c r="AF109" s="934" t="s">
        <v>411</v>
      </c>
      <c r="AG109" s="932"/>
      <c r="AH109" s="932"/>
      <c r="AI109" s="932"/>
      <c r="AJ109" s="933"/>
      <c r="AK109" s="934" t="s">
        <v>294</v>
      </c>
      <c r="AL109" s="932"/>
      <c r="AM109" s="932"/>
      <c r="AN109" s="932"/>
      <c r="AO109" s="933"/>
      <c r="AP109" s="934" t="s">
        <v>412</v>
      </c>
      <c r="AQ109" s="932"/>
      <c r="AR109" s="932"/>
      <c r="AS109" s="932"/>
      <c r="AT109" s="965"/>
      <c r="AU109" s="931" t="s">
        <v>409</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410</v>
      </c>
      <c r="BR109" s="932"/>
      <c r="BS109" s="932"/>
      <c r="BT109" s="932"/>
      <c r="BU109" s="933"/>
      <c r="BV109" s="934" t="s">
        <v>411</v>
      </c>
      <c r="BW109" s="932"/>
      <c r="BX109" s="932"/>
      <c r="BY109" s="932"/>
      <c r="BZ109" s="933"/>
      <c r="CA109" s="934" t="s">
        <v>294</v>
      </c>
      <c r="CB109" s="932"/>
      <c r="CC109" s="932"/>
      <c r="CD109" s="932"/>
      <c r="CE109" s="933"/>
      <c r="CF109" s="972" t="s">
        <v>412</v>
      </c>
      <c r="CG109" s="972"/>
      <c r="CH109" s="972"/>
      <c r="CI109" s="972"/>
      <c r="CJ109" s="972"/>
      <c r="CK109" s="934" t="s">
        <v>413</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410</v>
      </c>
      <c r="DH109" s="932"/>
      <c r="DI109" s="932"/>
      <c r="DJ109" s="932"/>
      <c r="DK109" s="933"/>
      <c r="DL109" s="934" t="s">
        <v>411</v>
      </c>
      <c r="DM109" s="932"/>
      <c r="DN109" s="932"/>
      <c r="DO109" s="932"/>
      <c r="DP109" s="933"/>
      <c r="DQ109" s="934" t="s">
        <v>294</v>
      </c>
      <c r="DR109" s="932"/>
      <c r="DS109" s="932"/>
      <c r="DT109" s="932"/>
      <c r="DU109" s="933"/>
      <c r="DV109" s="934" t="s">
        <v>412</v>
      </c>
      <c r="DW109" s="932"/>
      <c r="DX109" s="932"/>
      <c r="DY109" s="932"/>
      <c r="DZ109" s="965"/>
    </row>
    <row r="110" spans="1:131" s="230" customFormat="1" ht="26.25" customHeight="1" x14ac:dyDescent="0.2">
      <c r="A110" s="843" t="s">
        <v>414</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1453330</v>
      </c>
      <c r="AB110" s="925"/>
      <c r="AC110" s="925"/>
      <c r="AD110" s="925"/>
      <c r="AE110" s="926"/>
      <c r="AF110" s="927">
        <v>1458988</v>
      </c>
      <c r="AG110" s="925"/>
      <c r="AH110" s="925"/>
      <c r="AI110" s="925"/>
      <c r="AJ110" s="926"/>
      <c r="AK110" s="927">
        <v>1571165</v>
      </c>
      <c r="AL110" s="925"/>
      <c r="AM110" s="925"/>
      <c r="AN110" s="925"/>
      <c r="AO110" s="926"/>
      <c r="AP110" s="928">
        <v>22</v>
      </c>
      <c r="AQ110" s="929"/>
      <c r="AR110" s="929"/>
      <c r="AS110" s="929"/>
      <c r="AT110" s="930"/>
      <c r="AU110" s="966" t="s">
        <v>69</v>
      </c>
      <c r="AV110" s="967"/>
      <c r="AW110" s="967"/>
      <c r="AX110" s="967"/>
      <c r="AY110" s="967"/>
      <c r="AZ110" s="896" t="s">
        <v>415</v>
      </c>
      <c r="BA110" s="844"/>
      <c r="BB110" s="844"/>
      <c r="BC110" s="844"/>
      <c r="BD110" s="844"/>
      <c r="BE110" s="844"/>
      <c r="BF110" s="844"/>
      <c r="BG110" s="844"/>
      <c r="BH110" s="844"/>
      <c r="BI110" s="844"/>
      <c r="BJ110" s="844"/>
      <c r="BK110" s="844"/>
      <c r="BL110" s="844"/>
      <c r="BM110" s="844"/>
      <c r="BN110" s="844"/>
      <c r="BO110" s="844"/>
      <c r="BP110" s="845"/>
      <c r="BQ110" s="897">
        <v>13100907</v>
      </c>
      <c r="BR110" s="878"/>
      <c r="BS110" s="878"/>
      <c r="BT110" s="878"/>
      <c r="BU110" s="878"/>
      <c r="BV110" s="878">
        <v>12451855</v>
      </c>
      <c r="BW110" s="878"/>
      <c r="BX110" s="878"/>
      <c r="BY110" s="878"/>
      <c r="BZ110" s="878"/>
      <c r="CA110" s="878">
        <v>11810041</v>
      </c>
      <c r="CB110" s="878"/>
      <c r="CC110" s="878"/>
      <c r="CD110" s="878"/>
      <c r="CE110" s="878"/>
      <c r="CF110" s="902">
        <v>165.7</v>
      </c>
      <c r="CG110" s="903"/>
      <c r="CH110" s="903"/>
      <c r="CI110" s="903"/>
      <c r="CJ110" s="903"/>
      <c r="CK110" s="962" t="s">
        <v>416</v>
      </c>
      <c r="CL110" s="855"/>
      <c r="CM110" s="896" t="s">
        <v>417</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2">
      <c r="A111" s="810" t="s">
        <v>418</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419</v>
      </c>
      <c r="BA111" s="788"/>
      <c r="BB111" s="788"/>
      <c r="BC111" s="788"/>
      <c r="BD111" s="788"/>
      <c r="BE111" s="788"/>
      <c r="BF111" s="788"/>
      <c r="BG111" s="788"/>
      <c r="BH111" s="788"/>
      <c r="BI111" s="788"/>
      <c r="BJ111" s="788"/>
      <c r="BK111" s="788"/>
      <c r="BL111" s="788"/>
      <c r="BM111" s="788"/>
      <c r="BN111" s="788"/>
      <c r="BO111" s="788"/>
      <c r="BP111" s="789"/>
      <c r="BQ111" s="852" t="s">
        <v>122</v>
      </c>
      <c r="BR111" s="853"/>
      <c r="BS111" s="853"/>
      <c r="BT111" s="853"/>
      <c r="BU111" s="853"/>
      <c r="BV111" s="853" t="s">
        <v>122</v>
      </c>
      <c r="BW111" s="853"/>
      <c r="BX111" s="853"/>
      <c r="BY111" s="853"/>
      <c r="BZ111" s="853"/>
      <c r="CA111" s="853" t="s">
        <v>122</v>
      </c>
      <c r="CB111" s="853"/>
      <c r="CC111" s="853"/>
      <c r="CD111" s="853"/>
      <c r="CE111" s="853"/>
      <c r="CF111" s="911" t="s">
        <v>122</v>
      </c>
      <c r="CG111" s="912"/>
      <c r="CH111" s="912"/>
      <c r="CI111" s="912"/>
      <c r="CJ111" s="912"/>
      <c r="CK111" s="963"/>
      <c r="CL111" s="857"/>
      <c r="CM111" s="851" t="s">
        <v>420</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2">
      <c r="A112" s="948" t="s">
        <v>421</v>
      </c>
      <c r="B112" s="949"/>
      <c r="C112" s="788" t="s">
        <v>422</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423</v>
      </c>
      <c r="BA112" s="788"/>
      <c r="BB112" s="788"/>
      <c r="BC112" s="788"/>
      <c r="BD112" s="788"/>
      <c r="BE112" s="788"/>
      <c r="BF112" s="788"/>
      <c r="BG112" s="788"/>
      <c r="BH112" s="788"/>
      <c r="BI112" s="788"/>
      <c r="BJ112" s="788"/>
      <c r="BK112" s="788"/>
      <c r="BL112" s="788"/>
      <c r="BM112" s="788"/>
      <c r="BN112" s="788"/>
      <c r="BO112" s="788"/>
      <c r="BP112" s="789"/>
      <c r="BQ112" s="852">
        <v>7214815</v>
      </c>
      <c r="BR112" s="853"/>
      <c r="BS112" s="853"/>
      <c r="BT112" s="853"/>
      <c r="BU112" s="853"/>
      <c r="BV112" s="853">
        <v>6672593</v>
      </c>
      <c r="BW112" s="853"/>
      <c r="BX112" s="853"/>
      <c r="BY112" s="853"/>
      <c r="BZ112" s="853"/>
      <c r="CA112" s="853">
        <v>6122033</v>
      </c>
      <c r="CB112" s="853"/>
      <c r="CC112" s="853"/>
      <c r="CD112" s="853"/>
      <c r="CE112" s="853"/>
      <c r="CF112" s="911">
        <v>85.9</v>
      </c>
      <c r="CG112" s="912"/>
      <c r="CH112" s="912"/>
      <c r="CI112" s="912"/>
      <c r="CJ112" s="912"/>
      <c r="CK112" s="963"/>
      <c r="CL112" s="857"/>
      <c r="CM112" s="851" t="s">
        <v>424</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2">
      <c r="A113" s="950"/>
      <c r="B113" s="951"/>
      <c r="C113" s="788" t="s">
        <v>425</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637169</v>
      </c>
      <c r="AB113" s="955"/>
      <c r="AC113" s="955"/>
      <c r="AD113" s="955"/>
      <c r="AE113" s="956"/>
      <c r="AF113" s="957">
        <v>633257</v>
      </c>
      <c r="AG113" s="955"/>
      <c r="AH113" s="955"/>
      <c r="AI113" s="955"/>
      <c r="AJ113" s="956"/>
      <c r="AK113" s="957">
        <v>608602</v>
      </c>
      <c r="AL113" s="955"/>
      <c r="AM113" s="955"/>
      <c r="AN113" s="955"/>
      <c r="AO113" s="956"/>
      <c r="AP113" s="958">
        <v>8.5</v>
      </c>
      <c r="AQ113" s="959"/>
      <c r="AR113" s="959"/>
      <c r="AS113" s="959"/>
      <c r="AT113" s="960"/>
      <c r="AU113" s="968"/>
      <c r="AV113" s="969"/>
      <c r="AW113" s="969"/>
      <c r="AX113" s="969"/>
      <c r="AY113" s="969"/>
      <c r="AZ113" s="851" t="s">
        <v>426</v>
      </c>
      <c r="BA113" s="788"/>
      <c r="BB113" s="788"/>
      <c r="BC113" s="788"/>
      <c r="BD113" s="788"/>
      <c r="BE113" s="788"/>
      <c r="BF113" s="788"/>
      <c r="BG113" s="788"/>
      <c r="BH113" s="788"/>
      <c r="BI113" s="788"/>
      <c r="BJ113" s="788"/>
      <c r="BK113" s="788"/>
      <c r="BL113" s="788"/>
      <c r="BM113" s="788"/>
      <c r="BN113" s="788"/>
      <c r="BO113" s="788"/>
      <c r="BP113" s="789"/>
      <c r="BQ113" s="852">
        <v>2698</v>
      </c>
      <c r="BR113" s="853"/>
      <c r="BS113" s="853"/>
      <c r="BT113" s="853"/>
      <c r="BU113" s="853"/>
      <c r="BV113" s="853">
        <v>3727</v>
      </c>
      <c r="BW113" s="853"/>
      <c r="BX113" s="853"/>
      <c r="BY113" s="853"/>
      <c r="BZ113" s="853"/>
      <c r="CA113" s="853">
        <v>1614</v>
      </c>
      <c r="CB113" s="853"/>
      <c r="CC113" s="853"/>
      <c r="CD113" s="853"/>
      <c r="CE113" s="853"/>
      <c r="CF113" s="911">
        <v>0</v>
      </c>
      <c r="CG113" s="912"/>
      <c r="CH113" s="912"/>
      <c r="CI113" s="912"/>
      <c r="CJ113" s="912"/>
      <c r="CK113" s="963"/>
      <c r="CL113" s="857"/>
      <c r="CM113" s="851" t="s">
        <v>427</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2">
      <c r="A114" s="950"/>
      <c r="B114" s="951"/>
      <c r="C114" s="788" t="s">
        <v>428</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t="s">
        <v>122</v>
      </c>
      <c r="AB114" s="816"/>
      <c r="AC114" s="816"/>
      <c r="AD114" s="816"/>
      <c r="AE114" s="817"/>
      <c r="AF114" s="818" t="s">
        <v>122</v>
      </c>
      <c r="AG114" s="816"/>
      <c r="AH114" s="816"/>
      <c r="AI114" s="816"/>
      <c r="AJ114" s="817"/>
      <c r="AK114" s="818" t="s">
        <v>122</v>
      </c>
      <c r="AL114" s="816"/>
      <c r="AM114" s="816"/>
      <c r="AN114" s="816"/>
      <c r="AO114" s="817"/>
      <c r="AP114" s="860" t="s">
        <v>122</v>
      </c>
      <c r="AQ114" s="861"/>
      <c r="AR114" s="861"/>
      <c r="AS114" s="861"/>
      <c r="AT114" s="862"/>
      <c r="AU114" s="968"/>
      <c r="AV114" s="969"/>
      <c r="AW114" s="969"/>
      <c r="AX114" s="969"/>
      <c r="AY114" s="969"/>
      <c r="AZ114" s="851" t="s">
        <v>429</v>
      </c>
      <c r="BA114" s="788"/>
      <c r="BB114" s="788"/>
      <c r="BC114" s="788"/>
      <c r="BD114" s="788"/>
      <c r="BE114" s="788"/>
      <c r="BF114" s="788"/>
      <c r="BG114" s="788"/>
      <c r="BH114" s="788"/>
      <c r="BI114" s="788"/>
      <c r="BJ114" s="788"/>
      <c r="BK114" s="788"/>
      <c r="BL114" s="788"/>
      <c r="BM114" s="788"/>
      <c r="BN114" s="788"/>
      <c r="BO114" s="788"/>
      <c r="BP114" s="789"/>
      <c r="BQ114" s="852">
        <v>2050134</v>
      </c>
      <c r="BR114" s="853"/>
      <c r="BS114" s="853"/>
      <c r="BT114" s="853"/>
      <c r="BU114" s="853"/>
      <c r="BV114" s="853">
        <v>2002327</v>
      </c>
      <c r="BW114" s="853"/>
      <c r="BX114" s="853"/>
      <c r="BY114" s="853"/>
      <c r="BZ114" s="853"/>
      <c r="CA114" s="853">
        <v>1825188</v>
      </c>
      <c r="CB114" s="853"/>
      <c r="CC114" s="853"/>
      <c r="CD114" s="853"/>
      <c r="CE114" s="853"/>
      <c r="CF114" s="911">
        <v>25.6</v>
      </c>
      <c r="CG114" s="912"/>
      <c r="CH114" s="912"/>
      <c r="CI114" s="912"/>
      <c r="CJ114" s="912"/>
      <c r="CK114" s="963"/>
      <c r="CL114" s="857"/>
      <c r="CM114" s="851" t="s">
        <v>430</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2">
      <c r="A115" s="950"/>
      <c r="B115" s="951"/>
      <c r="C115" s="788" t="s">
        <v>431</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122</v>
      </c>
      <c r="AB115" s="955"/>
      <c r="AC115" s="955"/>
      <c r="AD115" s="955"/>
      <c r="AE115" s="956"/>
      <c r="AF115" s="957" t="s">
        <v>122</v>
      </c>
      <c r="AG115" s="955"/>
      <c r="AH115" s="955"/>
      <c r="AI115" s="955"/>
      <c r="AJ115" s="956"/>
      <c r="AK115" s="957" t="s">
        <v>122</v>
      </c>
      <c r="AL115" s="955"/>
      <c r="AM115" s="955"/>
      <c r="AN115" s="955"/>
      <c r="AO115" s="956"/>
      <c r="AP115" s="958" t="s">
        <v>122</v>
      </c>
      <c r="AQ115" s="959"/>
      <c r="AR115" s="959"/>
      <c r="AS115" s="959"/>
      <c r="AT115" s="960"/>
      <c r="AU115" s="968"/>
      <c r="AV115" s="969"/>
      <c r="AW115" s="969"/>
      <c r="AX115" s="969"/>
      <c r="AY115" s="969"/>
      <c r="AZ115" s="851" t="s">
        <v>432</v>
      </c>
      <c r="BA115" s="788"/>
      <c r="BB115" s="788"/>
      <c r="BC115" s="788"/>
      <c r="BD115" s="788"/>
      <c r="BE115" s="788"/>
      <c r="BF115" s="788"/>
      <c r="BG115" s="788"/>
      <c r="BH115" s="788"/>
      <c r="BI115" s="788"/>
      <c r="BJ115" s="788"/>
      <c r="BK115" s="788"/>
      <c r="BL115" s="788"/>
      <c r="BM115" s="788"/>
      <c r="BN115" s="788"/>
      <c r="BO115" s="788"/>
      <c r="BP115" s="789"/>
      <c r="BQ115" s="852" t="s">
        <v>122</v>
      </c>
      <c r="BR115" s="853"/>
      <c r="BS115" s="853"/>
      <c r="BT115" s="853"/>
      <c r="BU115" s="853"/>
      <c r="BV115" s="853" t="s">
        <v>122</v>
      </c>
      <c r="BW115" s="853"/>
      <c r="BX115" s="853"/>
      <c r="BY115" s="853"/>
      <c r="BZ115" s="853"/>
      <c r="CA115" s="853" t="s">
        <v>122</v>
      </c>
      <c r="CB115" s="853"/>
      <c r="CC115" s="853"/>
      <c r="CD115" s="853"/>
      <c r="CE115" s="853"/>
      <c r="CF115" s="911" t="s">
        <v>122</v>
      </c>
      <c r="CG115" s="912"/>
      <c r="CH115" s="912"/>
      <c r="CI115" s="912"/>
      <c r="CJ115" s="912"/>
      <c r="CK115" s="963"/>
      <c r="CL115" s="857"/>
      <c r="CM115" s="851" t="s">
        <v>433</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x14ac:dyDescent="0.2">
      <c r="A116" s="952"/>
      <c r="B116" s="953"/>
      <c r="C116" s="875" t="s">
        <v>434</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122</v>
      </c>
      <c r="AB116" s="816"/>
      <c r="AC116" s="816"/>
      <c r="AD116" s="816"/>
      <c r="AE116" s="817"/>
      <c r="AF116" s="818" t="s">
        <v>122</v>
      </c>
      <c r="AG116" s="816"/>
      <c r="AH116" s="816"/>
      <c r="AI116" s="816"/>
      <c r="AJ116" s="817"/>
      <c r="AK116" s="818" t="s">
        <v>122</v>
      </c>
      <c r="AL116" s="816"/>
      <c r="AM116" s="816"/>
      <c r="AN116" s="816"/>
      <c r="AO116" s="817"/>
      <c r="AP116" s="860" t="s">
        <v>122</v>
      </c>
      <c r="AQ116" s="861"/>
      <c r="AR116" s="861"/>
      <c r="AS116" s="861"/>
      <c r="AT116" s="862"/>
      <c r="AU116" s="968"/>
      <c r="AV116" s="969"/>
      <c r="AW116" s="969"/>
      <c r="AX116" s="969"/>
      <c r="AY116" s="969"/>
      <c r="AZ116" s="945" t="s">
        <v>435</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436</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2">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437</v>
      </c>
      <c r="Z117" s="933"/>
      <c r="AA117" s="938">
        <v>2090499</v>
      </c>
      <c r="AB117" s="939"/>
      <c r="AC117" s="939"/>
      <c r="AD117" s="939"/>
      <c r="AE117" s="940"/>
      <c r="AF117" s="941">
        <v>2092245</v>
      </c>
      <c r="AG117" s="939"/>
      <c r="AH117" s="939"/>
      <c r="AI117" s="939"/>
      <c r="AJ117" s="940"/>
      <c r="AK117" s="941">
        <v>2179767</v>
      </c>
      <c r="AL117" s="939"/>
      <c r="AM117" s="939"/>
      <c r="AN117" s="939"/>
      <c r="AO117" s="940"/>
      <c r="AP117" s="942"/>
      <c r="AQ117" s="943"/>
      <c r="AR117" s="943"/>
      <c r="AS117" s="943"/>
      <c r="AT117" s="944"/>
      <c r="AU117" s="968"/>
      <c r="AV117" s="969"/>
      <c r="AW117" s="969"/>
      <c r="AX117" s="969"/>
      <c r="AY117" s="969"/>
      <c r="AZ117" s="899" t="s">
        <v>438</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439</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2">
      <c r="A118" s="931" t="s">
        <v>413</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410</v>
      </c>
      <c r="AB118" s="932"/>
      <c r="AC118" s="932"/>
      <c r="AD118" s="932"/>
      <c r="AE118" s="933"/>
      <c r="AF118" s="934" t="s">
        <v>411</v>
      </c>
      <c r="AG118" s="932"/>
      <c r="AH118" s="932"/>
      <c r="AI118" s="932"/>
      <c r="AJ118" s="933"/>
      <c r="AK118" s="934" t="s">
        <v>294</v>
      </c>
      <c r="AL118" s="932"/>
      <c r="AM118" s="932"/>
      <c r="AN118" s="932"/>
      <c r="AO118" s="933"/>
      <c r="AP118" s="935" t="s">
        <v>412</v>
      </c>
      <c r="AQ118" s="936"/>
      <c r="AR118" s="936"/>
      <c r="AS118" s="936"/>
      <c r="AT118" s="937"/>
      <c r="AU118" s="968"/>
      <c r="AV118" s="969"/>
      <c r="AW118" s="969"/>
      <c r="AX118" s="969"/>
      <c r="AY118" s="969"/>
      <c r="AZ118" s="874" t="s">
        <v>440</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441</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2">
      <c r="A119" s="854" t="s">
        <v>416</v>
      </c>
      <c r="B119" s="855"/>
      <c r="C119" s="896" t="s">
        <v>417</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442</v>
      </c>
      <c r="BP119" s="914"/>
      <c r="BQ119" s="915">
        <v>22368554</v>
      </c>
      <c r="BR119" s="881"/>
      <c r="BS119" s="881"/>
      <c r="BT119" s="881"/>
      <c r="BU119" s="881"/>
      <c r="BV119" s="881">
        <v>21130502</v>
      </c>
      <c r="BW119" s="881"/>
      <c r="BX119" s="881"/>
      <c r="BY119" s="881"/>
      <c r="BZ119" s="881"/>
      <c r="CA119" s="881">
        <v>19758876</v>
      </c>
      <c r="CB119" s="881"/>
      <c r="CC119" s="881"/>
      <c r="CD119" s="881"/>
      <c r="CE119" s="881"/>
      <c r="CF119" s="784"/>
      <c r="CG119" s="785"/>
      <c r="CH119" s="785"/>
      <c r="CI119" s="785"/>
      <c r="CJ119" s="870"/>
      <c r="CK119" s="964"/>
      <c r="CL119" s="859"/>
      <c r="CM119" s="874" t="s">
        <v>443</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122</v>
      </c>
      <c r="DH119" s="800"/>
      <c r="DI119" s="800"/>
      <c r="DJ119" s="800"/>
      <c r="DK119" s="801"/>
      <c r="DL119" s="802" t="s">
        <v>122</v>
      </c>
      <c r="DM119" s="800"/>
      <c r="DN119" s="800"/>
      <c r="DO119" s="800"/>
      <c r="DP119" s="801"/>
      <c r="DQ119" s="802" t="s">
        <v>122</v>
      </c>
      <c r="DR119" s="800"/>
      <c r="DS119" s="800"/>
      <c r="DT119" s="800"/>
      <c r="DU119" s="801"/>
      <c r="DV119" s="884" t="s">
        <v>122</v>
      </c>
      <c r="DW119" s="885"/>
      <c r="DX119" s="885"/>
      <c r="DY119" s="885"/>
      <c r="DZ119" s="886"/>
    </row>
    <row r="120" spans="1:130" s="230" customFormat="1" ht="26.25" customHeight="1" x14ac:dyDescent="0.2">
      <c r="A120" s="856"/>
      <c r="B120" s="857"/>
      <c r="C120" s="851" t="s">
        <v>420</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444</v>
      </c>
      <c r="AV120" s="917"/>
      <c r="AW120" s="917"/>
      <c r="AX120" s="917"/>
      <c r="AY120" s="918"/>
      <c r="AZ120" s="896" t="s">
        <v>445</v>
      </c>
      <c r="BA120" s="844"/>
      <c r="BB120" s="844"/>
      <c r="BC120" s="844"/>
      <c r="BD120" s="844"/>
      <c r="BE120" s="844"/>
      <c r="BF120" s="844"/>
      <c r="BG120" s="844"/>
      <c r="BH120" s="844"/>
      <c r="BI120" s="844"/>
      <c r="BJ120" s="844"/>
      <c r="BK120" s="844"/>
      <c r="BL120" s="844"/>
      <c r="BM120" s="844"/>
      <c r="BN120" s="844"/>
      <c r="BO120" s="844"/>
      <c r="BP120" s="845"/>
      <c r="BQ120" s="897">
        <v>7028401</v>
      </c>
      <c r="BR120" s="878"/>
      <c r="BS120" s="878"/>
      <c r="BT120" s="878"/>
      <c r="BU120" s="878"/>
      <c r="BV120" s="878">
        <v>7175750</v>
      </c>
      <c r="BW120" s="878"/>
      <c r="BX120" s="878"/>
      <c r="BY120" s="878"/>
      <c r="BZ120" s="878"/>
      <c r="CA120" s="878">
        <v>7517419</v>
      </c>
      <c r="CB120" s="878"/>
      <c r="CC120" s="878"/>
      <c r="CD120" s="878"/>
      <c r="CE120" s="878"/>
      <c r="CF120" s="902">
        <v>105.5</v>
      </c>
      <c r="CG120" s="903"/>
      <c r="CH120" s="903"/>
      <c r="CI120" s="903"/>
      <c r="CJ120" s="903"/>
      <c r="CK120" s="904" t="s">
        <v>446</v>
      </c>
      <c r="CL120" s="888"/>
      <c r="CM120" s="888"/>
      <c r="CN120" s="888"/>
      <c r="CO120" s="889"/>
      <c r="CP120" s="908" t="s">
        <v>393</v>
      </c>
      <c r="CQ120" s="909"/>
      <c r="CR120" s="909"/>
      <c r="CS120" s="909"/>
      <c r="CT120" s="909"/>
      <c r="CU120" s="909"/>
      <c r="CV120" s="909"/>
      <c r="CW120" s="909"/>
      <c r="CX120" s="909"/>
      <c r="CY120" s="909"/>
      <c r="CZ120" s="909"/>
      <c r="DA120" s="909"/>
      <c r="DB120" s="909"/>
      <c r="DC120" s="909"/>
      <c r="DD120" s="909"/>
      <c r="DE120" s="909"/>
      <c r="DF120" s="910"/>
      <c r="DG120" s="897" t="s">
        <v>122</v>
      </c>
      <c r="DH120" s="878"/>
      <c r="DI120" s="878"/>
      <c r="DJ120" s="878"/>
      <c r="DK120" s="878"/>
      <c r="DL120" s="878" t="s">
        <v>122</v>
      </c>
      <c r="DM120" s="878"/>
      <c r="DN120" s="878"/>
      <c r="DO120" s="878"/>
      <c r="DP120" s="878"/>
      <c r="DQ120" s="878">
        <v>5064341</v>
      </c>
      <c r="DR120" s="878"/>
      <c r="DS120" s="878"/>
      <c r="DT120" s="878"/>
      <c r="DU120" s="878"/>
      <c r="DV120" s="879">
        <v>71</v>
      </c>
      <c r="DW120" s="879"/>
      <c r="DX120" s="879"/>
      <c r="DY120" s="879"/>
      <c r="DZ120" s="880"/>
    </row>
    <row r="121" spans="1:130" s="230" customFormat="1" ht="26.25" customHeight="1" x14ac:dyDescent="0.2">
      <c r="A121" s="856"/>
      <c r="B121" s="857"/>
      <c r="C121" s="899" t="s">
        <v>447</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448</v>
      </c>
      <c r="BA121" s="788"/>
      <c r="BB121" s="788"/>
      <c r="BC121" s="788"/>
      <c r="BD121" s="788"/>
      <c r="BE121" s="788"/>
      <c r="BF121" s="788"/>
      <c r="BG121" s="788"/>
      <c r="BH121" s="788"/>
      <c r="BI121" s="788"/>
      <c r="BJ121" s="788"/>
      <c r="BK121" s="788"/>
      <c r="BL121" s="788"/>
      <c r="BM121" s="788"/>
      <c r="BN121" s="788"/>
      <c r="BO121" s="788"/>
      <c r="BP121" s="789"/>
      <c r="BQ121" s="852">
        <v>228000</v>
      </c>
      <c r="BR121" s="853"/>
      <c r="BS121" s="853"/>
      <c r="BT121" s="853"/>
      <c r="BU121" s="853"/>
      <c r="BV121" s="853">
        <v>204000</v>
      </c>
      <c r="BW121" s="853"/>
      <c r="BX121" s="853"/>
      <c r="BY121" s="853"/>
      <c r="BZ121" s="853"/>
      <c r="CA121" s="853">
        <v>180000</v>
      </c>
      <c r="CB121" s="853"/>
      <c r="CC121" s="853"/>
      <c r="CD121" s="853"/>
      <c r="CE121" s="853"/>
      <c r="CF121" s="911">
        <v>2.5</v>
      </c>
      <c r="CG121" s="912"/>
      <c r="CH121" s="912"/>
      <c r="CI121" s="912"/>
      <c r="CJ121" s="912"/>
      <c r="CK121" s="905"/>
      <c r="CL121" s="891"/>
      <c r="CM121" s="891"/>
      <c r="CN121" s="891"/>
      <c r="CO121" s="892"/>
      <c r="CP121" s="871" t="s">
        <v>391</v>
      </c>
      <c r="CQ121" s="872"/>
      <c r="CR121" s="872"/>
      <c r="CS121" s="872"/>
      <c r="CT121" s="872"/>
      <c r="CU121" s="872"/>
      <c r="CV121" s="872"/>
      <c r="CW121" s="872"/>
      <c r="CX121" s="872"/>
      <c r="CY121" s="872"/>
      <c r="CZ121" s="872"/>
      <c r="DA121" s="872"/>
      <c r="DB121" s="872"/>
      <c r="DC121" s="872"/>
      <c r="DD121" s="872"/>
      <c r="DE121" s="872"/>
      <c r="DF121" s="873"/>
      <c r="DG121" s="852">
        <v>768547</v>
      </c>
      <c r="DH121" s="853"/>
      <c r="DI121" s="853"/>
      <c r="DJ121" s="853"/>
      <c r="DK121" s="853"/>
      <c r="DL121" s="853">
        <v>701372</v>
      </c>
      <c r="DM121" s="853"/>
      <c r="DN121" s="853"/>
      <c r="DO121" s="853"/>
      <c r="DP121" s="853"/>
      <c r="DQ121" s="853">
        <v>637906</v>
      </c>
      <c r="DR121" s="853"/>
      <c r="DS121" s="853"/>
      <c r="DT121" s="853"/>
      <c r="DU121" s="853"/>
      <c r="DV121" s="830">
        <v>8.9</v>
      </c>
      <c r="DW121" s="830"/>
      <c r="DX121" s="830"/>
      <c r="DY121" s="830"/>
      <c r="DZ121" s="831"/>
    </row>
    <row r="122" spans="1:130" s="230" customFormat="1" ht="26.25" customHeight="1" x14ac:dyDescent="0.2">
      <c r="A122" s="856"/>
      <c r="B122" s="857"/>
      <c r="C122" s="851" t="s">
        <v>430</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449</v>
      </c>
      <c r="BA122" s="875"/>
      <c r="BB122" s="875"/>
      <c r="BC122" s="875"/>
      <c r="BD122" s="875"/>
      <c r="BE122" s="875"/>
      <c r="BF122" s="875"/>
      <c r="BG122" s="875"/>
      <c r="BH122" s="875"/>
      <c r="BI122" s="875"/>
      <c r="BJ122" s="875"/>
      <c r="BK122" s="875"/>
      <c r="BL122" s="875"/>
      <c r="BM122" s="875"/>
      <c r="BN122" s="875"/>
      <c r="BO122" s="875"/>
      <c r="BP122" s="876"/>
      <c r="BQ122" s="915">
        <v>13601611</v>
      </c>
      <c r="BR122" s="881"/>
      <c r="BS122" s="881"/>
      <c r="BT122" s="881"/>
      <c r="BU122" s="881"/>
      <c r="BV122" s="881">
        <v>12859599</v>
      </c>
      <c r="BW122" s="881"/>
      <c r="BX122" s="881"/>
      <c r="BY122" s="881"/>
      <c r="BZ122" s="881"/>
      <c r="CA122" s="881">
        <v>11834583</v>
      </c>
      <c r="CB122" s="881"/>
      <c r="CC122" s="881"/>
      <c r="CD122" s="881"/>
      <c r="CE122" s="881"/>
      <c r="CF122" s="882">
        <v>166</v>
      </c>
      <c r="CG122" s="883"/>
      <c r="CH122" s="883"/>
      <c r="CI122" s="883"/>
      <c r="CJ122" s="883"/>
      <c r="CK122" s="905"/>
      <c r="CL122" s="891"/>
      <c r="CM122" s="891"/>
      <c r="CN122" s="891"/>
      <c r="CO122" s="892"/>
      <c r="CP122" s="871" t="s">
        <v>394</v>
      </c>
      <c r="CQ122" s="872"/>
      <c r="CR122" s="872"/>
      <c r="CS122" s="872"/>
      <c r="CT122" s="872"/>
      <c r="CU122" s="872"/>
      <c r="CV122" s="872"/>
      <c r="CW122" s="872"/>
      <c r="CX122" s="872"/>
      <c r="CY122" s="872"/>
      <c r="CZ122" s="872"/>
      <c r="DA122" s="872"/>
      <c r="DB122" s="872"/>
      <c r="DC122" s="872"/>
      <c r="DD122" s="872"/>
      <c r="DE122" s="872"/>
      <c r="DF122" s="873"/>
      <c r="DG122" s="852">
        <v>367498</v>
      </c>
      <c r="DH122" s="853"/>
      <c r="DI122" s="853"/>
      <c r="DJ122" s="853"/>
      <c r="DK122" s="853"/>
      <c r="DL122" s="853">
        <v>362562</v>
      </c>
      <c r="DM122" s="853"/>
      <c r="DN122" s="853"/>
      <c r="DO122" s="853"/>
      <c r="DP122" s="853"/>
      <c r="DQ122" s="853">
        <v>419786</v>
      </c>
      <c r="DR122" s="853"/>
      <c r="DS122" s="853"/>
      <c r="DT122" s="853"/>
      <c r="DU122" s="853"/>
      <c r="DV122" s="830">
        <v>5.9</v>
      </c>
      <c r="DW122" s="830"/>
      <c r="DX122" s="830"/>
      <c r="DY122" s="830"/>
      <c r="DZ122" s="831"/>
    </row>
    <row r="123" spans="1:130" s="230" customFormat="1" ht="26.25" customHeight="1" x14ac:dyDescent="0.2">
      <c r="A123" s="856"/>
      <c r="B123" s="857"/>
      <c r="C123" s="851" t="s">
        <v>436</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450</v>
      </c>
      <c r="BP123" s="914"/>
      <c r="BQ123" s="868">
        <v>20858012</v>
      </c>
      <c r="BR123" s="869"/>
      <c r="BS123" s="869"/>
      <c r="BT123" s="869"/>
      <c r="BU123" s="869"/>
      <c r="BV123" s="869">
        <v>20239349</v>
      </c>
      <c r="BW123" s="869"/>
      <c r="BX123" s="869"/>
      <c r="BY123" s="869"/>
      <c r="BZ123" s="869"/>
      <c r="CA123" s="869">
        <v>19532002</v>
      </c>
      <c r="CB123" s="869"/>
      <c r="CC123" s="869"/>
      <c r="CD123" s="869"/>
      <c r="CE123" s="869"/>
      <c r="CF123" s="784"/>
      <c r="CG123" s="785"/>
      <c r="CH123" s="785"/>
      <c r="CI123" s="785"/>
      <c r="CJ123" s="870"/>
      <c r="CK123" s="905"/>
      <c r="CL123" s="891"/>
      <c r="CM123" s="891"/>
      <c r="CN123" s="891"/>
      <c r="CO123" s="892"/>
      <c r="CP123" s="871" t="s">
        <v>389</v>
      </c>
      <c r="CQ123" s="872"/>
      <c r="CR123" s="872"/>
      <c r="CS123" s="872"/>
      <c r="CT123" s="872"/>
      <c r="CU123" s="872"/>
      <c r="CV123" s="872"/>
      <c r="CW123" s="872"/>
      <c r="CX123" s="872"/>
      <c r="CY123" s="872"/>
      <c r="CZ123" s="872"/>
      <c r="DA123" s="872"/>
      <c r="DB123" s="872"/>
      <c r="DC123" s="872"/>
      <c r="DD123" s="872"/>
      <c r="DE123" s="872"/>
      <c r="DF123" s="873"/>
      <c r="DG123" s="815" t="s">
        <v>122</v>
      </c>
      <c r="DH123" s="816"/>
      <c r="DI123" s="816"/>
      <c r="DJ123" s="816"/>
      <c r="DK123" s="817"/>
      <c r="DL123" s="818" t="s">
        <v>122</v>
      </c>
      <c r="DM123" s="816"/>
      <c r="DN123" s="816"/>
      <c r="DO123" s="816"/>
      <c r="DP123" s="817"/>
      <c r="DQ123" s="818" t="s">
        <v>122</v>
      </c>
      <c r="DR123" s="816"/>
      <c r="DS123" s="816"/>
      <c r="DT123" s="816"/>
      <c r="DU123" s="817"/>
      <c r="DV123" s="860" t="s">
        <v>122</v>
      </c>
      <c r="DW123" s="861"/>
      <c r="DX123" s="861"/>
      <c r="DY123" s="861"/>
      <c r="DZ123" s="862"/>
    </row>
    <row r="124" spans="1:130" s="230" customFormat="1" ht="26.25" customHeight="1" thickBot="1" x14ac:dyDescent="0.25">
      <c r="A124" s="856"/>
      <c r="B124" s="857"/>
      <c r="C124" s="851" t="s">
        <v>439</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451</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20.3</v>
      </c>
      <c r="BR124" s="867"/>
      <c r="BS124" s="867"/>
      <c r="BT124" s="867"/>
      <c r="BU124" s="867"/>
      <c r="BV124" s="867">
        <v>12.4</v>
      </c>
      <c r="BW124" s="867"/>
      <c r="BX124" s="867"/>
      <c r="BY124" s="867"/>
      <c r="BZ124" s="867"/>
      <c r="CA124" s="867">
        <v>3.1</v>
      </c>
      <c r="CB124" s="867"/>
      <c r="CC124" s="867"/>
      <c r="CD124" s="867"/>
      <c r="CE124" s="867"/>
      <c r="CF124" s="762"/>
      <c r="CG124" s="763"/>
      <c r="CH124" s="763"/>
      <c r="CI124" s="763"/>
      <c r="CJ124" s="898"/>
      <c r="CK124" s="906"/>
      <c r="CL124" s="906"/>
      <c r="CM124" s="906"/>
      <c r="CN124" s="906"/>
      <c r="CO124" s="907"/>
      <c r="CP124" s="871" t="s">
        <v>452</v>
      </c>
      <c r="CQ124" s="872"/>
      <c r="CR124" s="872"/>
      <c r="CS124" s="872"/>
      <c r="CT124" s="872"/>
      <c r="CU124" s="872"/>
      <c r="CV124" s="872"/>
      <c r="CW124" s="872"/>
      <c r="CX124" s="872"/>
      <c r="CY124" s="872"/>
      <c r="CZ124" s="872"/>
      <c r="DA124" s="872"/>
      <c r="DB124" s="872"/>
      <c r="DC124" s="872"/>
      <c r="DD124" s="872"/>
      <c r="DE124" s="872"/>
      <c r="DF124" s="873"/>
      <c r="DG124" s="799">
        <v>6078770</v>
      </c>
      <c r="DH124" s="800"/>
      <c r="DI124" s="800"/>
      <c r="DJ124" s="800"/>
      <c r="DK124" s="801"/>
      <c r="DL124" s="802">
        <v>5608659</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2">
      <c r="A125" s="856"/>
      <c r="B125" s="857"/>
      <c r="C125" s="851" t="s">
        <v>441</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453</v>
      </c>
      <c r="CL125" s="888"/>
      <c r="CM125" s="888"/>
      <c r="CN125" s="888"/>
      <c r="CO125" s="889"/>
      <c r="CP125" s="896" t="s">
        <v>454</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5">
      <c r="A126" s="856"/>
      <c r="B126" s="857"/>
      <c r="C126" s="851" t="s">
        <v>443</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122</v>
      </c>
      <c r="AB126" s="816"/>
      <c r="AC126" s="816"/>
      <c r="AD126" s="816"/>
      <c r="AE126" s="817"/>
      <c r="AF126" s="818" t="s">
        <v>122</v>
      </c>
      <c r="AG126" s="816"/>
      <c r="AH126" s="816"/>
      <c r="AI126" s="816"/>
      <c r="AJ126" s="817"/>
      <c r="AK126" s="818" t="s">
        <v>122</v>
      </c>
      <c r="AL126" s="816"/>
      <c r="AM126" s="816"/>
      <c r="AN126" s="816"/>
      <c r="AO126" s="817"/>
      <c r="AP126" s="860" t="s">
        <v>122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455</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x14ac:dyDescent="0.2">
      <c r="A127" s="858"/>
      <c r="B127" s="859"/>
      <c r="C127" s="874" t="s">
        <v>456</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122</v>
      </c>
      <c r="AB127" s="816"/>
      <c r="AC127" s="816"/>
      <c r="AD127" s="816"/>
      <c r="AE127" s="817"/>
      <c r="AF127" s="818" t="s">
        <v>122</v>
      </c>
      <c r="AG127" s="816"/>
      <c r="AH127" s="816"/>
      <c r="AI127" s="816"/>
      <c r="AJ127" s="817"/>
      <c r="AK127" s="818" t="s">
        <v>122</v>
      </c>
      <c r="AL127" s="816"/>
      <c r="AM127" s="816"/>
      <c r="AN127" s="816"/>
      <c r="AO127" s="817"/>
      <c r="AP127" s="860" t="s">
        <v>122</v>
      </c>
      <c r="AQ127" s="861"/>
      <c r="AR127" s="861"/>
      <c r="AS127" s="861"/>
      <c r="AT127" s="862"/>
      <c r="AU127" s="232"/>
      <c r="AV127" s="232"/>
      <c r="AW127" s="232"/>
      <c r="AX127" s="877" t="s">
        <v>457</v>
      </c>
      <c r="AY127" s="848"/>
      <c r="AZ127" s="848"/>
      <c r="BA127" s="848"/>
      <c r="BB127" s="848"/>
      <c r="BC127" s="848"/>
      <c r="BD127" s="848"/>
      <c r="BE127" s="849"/>
      <c r="BF127" s="847" t="s">
        <v>458</v>
      </c>
      <c r="BG127" s="848"/>
      <c r="BH127" s="848"/>
      <c r="BI127" s="848"/>
      <c r="BJ127" s="848"/>
      <c r="BK127" s="848"/>
      <c r="BL127" s="849"/>
      <c r="BM127" s="847" t="s">
        <v>459</v>
      </c>
      <c r="BN127" s="848"/>
      <c r="BO127" s="848"/>
      <c r="BP127" s="848"/>
      <c r="BQ127" s="848"/>
      <c r="BR127" s="848"/>
      <c r="BS127" s="849"/>
      <c r="BT127" s="847" t="s">
        <v>460</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461</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5">
      <c r="A128" s="832" t="s">
        <v>462</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463</v>
      </c>
      <c r="X128" s="834"/>
      <c r="Y128" s="834"/>
      <c r="Z128" s="835"/>
      <c r="AA128" s="836" t="s">
        <v>122</v>
      </c>
      <c r="AB128" s="837"/>
      <c r="AC128" s="837"/>
      <c r="AD128" s="837"/>
      <c r="AE128" s="838"/>
      <c r="AF128" s="839">
        <v>265</v>
      </c>
      <c r="AG128" s="837"/>
      <c r="AH128" s="837"/>
      <c r="AI128" s="837"/>
      <c r="AJ128" s="838"/>
      <c r="AK128" s="839">
        <v>24265</v>
      </c>
      <c r="AL128" s="837"/>
      <c r="AM128" s="837"/>
      <c r="AN128" s="837"/>
      <c r="AO128" s="838"/>
      <c r="AP128" s="840"/>
      <c r="AQ128" s="841"/>
      <c r="AR128" s="841"/>
      <c r="AS128" s="841"/>
      <c r="AT128" s="842"/>
      <c r="AU128" s="232"/>
      <c r="AV128" s="232"/>
      <c r="AW128" s="232"/>
      <c r="AX128" s="843" t="s">
        <v>464</v>
      </c>
      <c r="AY128" s="844"/>
      <c r="AZ128" s="844"/>
      <c r="BA128" s="844"/>
      <c r="BB128" s="844"/>
      <c r="BC128" s="844"/>
      <c r="BD128" s="844"/>
      <c r="BE128" s="845"/>
      <c r="BF128" s="822" t="s">
        <v>122</v>
      </c>
      <c r="BG128" s="823"/>
      <c r="BH128" s="823"/>
      <c r="BI128" s="823"/>
      <c r="BJ128" s="823"/>
      <c r="BK128" s="823"/>
      <c r="BL128" s="846"/>
      <c r="BM128" s="822">
        <v>13.62</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465</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x14ac:dyDescent="0.2">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466</v>
      </c>
      <c r="X129" s="813"/>
      <c r="Y129" s="813"/>
      <c r="Z129" s="814"/>
      <c r="AA129" s="815">
        <v>8869086</v>
      </c>
      <c r="AB129" s="816"/>
      <c r="AC129" s="816"/>
      <c r="AD129" s="816"/>
      <c r="AE129" s="817"/>
      <c r="AF129" s="818">
        <v>8592700</v>
      </c>
      <c r="AG129" s="816"/>
      <c r="AH129" s="816"/>
      <c r="AI129" s="816"/>
      <c r="AJ129" s="817"/>
      <c r="AK129" s="818">
        <v>8519523</v>
      </c>
      <c r="AL129" s="816"/>
      <c r="AM129" s="816"/>
      <c r="AN129" s="816"/>
      <c r="AO129" s="817"/>
      <c r="AP129" s="819"/>
      <c r="AQ129" s="820"/>
      <c r="AR129" s="820"/>
      <c r="AS129" s="820"/>
      <c r="AT129" s="821"/>
      <c r="AU129" s="233"/>
      <c r="AV129" s="233"/>
      <c r="AW129" s="233"/>
      <c r="AX129" s="787" t="s">
        <v>467</v>
      </c>
      <c r="AY129" s="788"/>
      <c r="AZ129" s="788"/>
      <c r="BA129" s="788"/>
      <c r="BB129" s="788"/>
      <c r="BC129" s="788"/>
      <c r="BD129" s="788"/>
      <c r="BE129" s="789"/>
      <c r="BF129" s="806" t="s">
        <v>122</v>
      </c>
      <c r="BG129" s="807"/>
      <c r="BH129" s="807"/>
      <c r="BI129" s="807"/>
      <c r="BJ129" s="807"/>
      <c r="BK129" s="807"/>
      <c r="BL129" s="808"/>
      <c r="BM129" s="806">
        <v>18.62</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810" t="s">
        <v>468</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469</v>
      </c>
      <c r="X130" s="813"/>
      <c r="Y130" s="813"/>
      <c r="Z130" s="814"/>
      <c r="AA130" s="815">
        <v>1462342</v>
      </c>
      <c r="AB130" s="816"/>
      <c r="AC130" s="816"/>
      <c r="AD130" s="816"/>
      <c r="AE130" s="817"/>
      <c r="AF130" s="818">
        <v>1430868</v>
      </c>
      <c r="AG130" s="816"/>
      <c r="AH130" s="816"/>
      <c r="AI130" s="816"/>
      <c r="AJ130" s="817"/>
      <c r="AK130" s="818">
        <v>1391005</v>
      </c>
      <c r="AL130" s="816"/>
      <c r="AM130" s="816"/>
      <c r="AN130" s="816"/>
      <c r="AO130" s="817"/>
      <c r="AP130" s="819"/>
      <c r="AQ130" s="820"/>
      <c r="AR130" s="820"/>
      <c r="AS130" s="820"/>
      <c r="AT130" s="821"/>
      <c r="AU130" s="233"/>
      <c r="AV130" s="233"/>
      <c r="AW130" s="233"/>
      <c r="AX130" s="787" t="s">
        <v>470</v>
      </c>
      <c r="AY130" s="788"/>
      <c r="AZ130" s="788"/>
      <c r="BA130" s="788"/>
      <c r="BB130" s="788"/>
      <c r="BC130" s="788"/>
      <c r="BD130" s="788"/>
      <c r="BE130" s="789"/>
      <c r="BF130" s="790">
        <v>9.4</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471</v>
      </c>
      <c r="X131" s="797"/>
      <c r="Y131" s="797"/>
      <c r="Z131" s="798"/>
      <c r="AA131" s="799">
        <v>7406744</v>
      </c>
      <c r="AB131" s="800"/>
      <c r="AC131" s="800"/>
      <c r="AD131" s="800"/>
      <c r="AE131" s="801"/>
      <c r="AF131" s="802">
        <v>7161832</v>
      </c>
      <c r="AG131" s="800"/>
      <c r="AH131" s="800"/>
      <c r="AI131" s="800"/>
      <c r="AJ131" s="801"/>
      <c r="AK131" s="802">
        <v>7128518</v>
      </c>
      <c r="AL131" s="800"/>
      <c r="AM131" s="800"/>
      <c r="AN131" s="800"/>
      <c r="AO131" s="801"/>
      <c r="AP131" s="803"/>
      <c r="AQ131" s="804"/>
      <c r="AR131" s="804"/>
      <c r="AS131" s="804"/>
      <c r="AT131" s="805"/>
      <c r="AU131" s="233"/>
      <c r="AV131" s="233"/>
      <c r="AW131" s="233"/>
      <c r="AX131" s="765" t="s">
        <v>472</v>
      </c>
      <c r="AY131" s="766"/>
      <c r="AZ131" s="766"/>
      <c r="BA131" s="766"/>
      <c r="BB131" s="766"/>
      <c r="BC131" s="766"/>
      <c r="BD131" s="766"/>
      <c r="BE131" s="767"/>
      <c r="BF131" s="768">
        <v>3.1</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74" t="s">
        <v>473</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474</v>
      </c>
      <c r="W132" s="778"/>
      <c r="X132" s="778"/>
      <c r="Y132" s="778"/>
      <c r="Z132" s="779"/>
      <c r="AA132" s="780">
        <v>8.4808790480000003</v>
      </c>
      <c r="AB132" s="781"/>
      <c r="AC132" s="781"/>
      <c r="AD132" s="781"/>
      <c r="AE132" s="782"/>
      <c r="AF132" s="783">
        <v>9.2310459110000007</v>
      </c>
      <c r="AG132" s="781"/>
      <c r="AH132" s="781"/>
      <c r="AI132" s="781"/>
      <c r="AJ132" s="782"/>
      <c r="AK132" s="783">
        <v>10.72448719</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475</v>
      </c>
      <c r="W133" s="757"/>
      <c r="X133" s="757"/>
      <c r="Y133" s="757"/>
      <c r="Z133" s="758"/>
      <c r="AA133" s="759">
        <v>9.6999999999999993</v>
      </c>
      <c r="AB133" s="760"/>
      <c r="AC133" s="760"/>
      <c r="AD133" s="760"/>
      <c r="AE133" s="761"/>
      <c r="AF133" s="759">
        <v>9.1</v>
      </c>
      <c r="AG133" s="760"/>
      <c r="AH133" s="760"/>
      <c r="AI133" s="760"/>
      <c r="AJ133" s="761"/>
      <c r="AK133" s="759">
        <v>9.4</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EW+bVrNupre9ib2fmEbL4CFWlRPmNMFZ6xl92eNGHfLjpu4fEi/z5j7L19hpBpYa5xm1ouc9un3ongZ6fgPaiw==" saltValue="mSFH/wGr8Wod4ChF7LqZO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4" zoomScale="80" zoomScaleNormal="85" zoomScaleSheetLayoutView="80" workbookViewId="0">
      <selection activeCell="A4" sqref="A4"/>
    </sheetView>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476</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EJrx/BOv7aurT/uhSd5cPdDUx/g43eiNDh0wKMElWgnj8brbToMf5p2VBCEVvaPUwnHKgccIzGu9BNygmmq+jA==" saltValue="tFDHub+QQ+KfTqSL9kfBXw==" spinCount="100000" sheet="1" objects="1" scenarios="1"/>
  <dataConsolidate/>
  <phoneticPr fontId="2"/>
  <printOptions horizontalCentered="1" verticalCentered="1"/>
  <pageMargins left="0" right="0" top="0" bottom="0" header="0" footer="0"/>
  <pageSetup paperSize="8" scale="6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0" zoomScaleNormal="80" zoomScaleSheetLayoutView="55" workbookViewId="0">
      <selection sqref="A1:A1048576"/>
    </sheetView>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otEktgwMAIdrVnegXwkIQCyBOihCbKDv1rWwbBsrMXoWAf9y+/q5IAKTxqe/hhnJlwIxcTx+U6ILteY4oHR/7w==" saltValue="75T9NWof7NeDkRq9lPu/Wg==" spinCount="100000" sheet="1" objects="1" scenarios="1"/>
  <dataConsolidate/>
  <phoneticPr fontId="2"/>
  <printOptions horizontalCentered="1" verticalCentered="1"/>
  <pageMargins left="0" right="0" top="0" bottom="0" header="0" footer="0"/>
  <pageSetup paperSize="8" scale="6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477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478</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479</v>
      </c>
      <c r="AP7" s="272"/>
      <c r="AQ7" s="273" t="s">
        <v>480</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481</v>
      </c>
      <c r="AQ8" s="279" t="s">
        <v>482</v>
      </c>
      <c r="AR8" s="280" t="s">
        <v>483</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484</v>
      </c>
      <c r="AL9" s="1167"/>
      <c r="AM9" s="1167"/>
      <c r="AN9" s="1168"/>
      <c r="AO9" s="281">
        <v>2115818</v>
      </c>
      <c r="AP9" s="281">
        <v>83851</v>
      </c>
      <c r="AQ9" s="282">
        <v>90328</v>
      </c>
      <c r="AR9" s="283">
        <v>-7.2</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485</v>
      </c>
      <c r="AL10" s="1167"/>
      <c r="AM10" s="1167"/>
      <c r="AN10" s="1168"/>
      <c r="AO10" s="284">
        <v>44740</v>
      </c>
      <c r="AP10" s="284">
        <v>1773</v>
      </c>
      <c r="AQ10" s="285">
        <v>7878</v>
      </c>
      <c r="AR10" s="286">
        <v>-77.5</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486</v>
      </c>
      <c r="AL11" s="1167"/>
      <c r="AM11" s="1167"/>
      <c r="AN11" s="1168"/>
      <c r="AO11" s="284">
        <v>18378</v>
      </c>
      <c r="AP11" s="284">
        <v>728</v>
      </c>
      <c r="AQ11" s="285">
        <v>2111</v>
      </c>
      <c r="AR11" s="286">
        <v>-65.5</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487</v>
      </c>
      <c r="AL12" s="1167"/>
      <c r="AM12" s="1167"/>
      <c r="AN12" s="1168"/>
      <c r="AO12" s="284" t="s">
        <v>488</v>
      </c>
      <c r="AP12" s="284" t="s">
        <v>488</v>
      </c>
      <c r="AQ12" s="285">
        <v>26</v>
      </c>
      <c r="AR12" s="286" t="s">
        <v>488</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489</v>
      </c>
      <c r="AL13" s="1167"/>
      <c r="AM13" s="1167"/>
      <c r="AN13" s="1168"/>
      <c r="AO13" s="284">
        <v>91375</v>
      </c>
      <c r="AP13" s="284">
        <v>3621</v>
      </c>
      <c r="AQ13" s="285">
        <v>2999</v>
      </c>
      <c r="AR13" s="286">
        <v>20.7</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490</v>
      </c>
      <c r="AL14" s="1167"/>
      <c r="AM14" s="1167"/>
      <c r="AN14" s="1168"/>
      <c r="AO14" s="284">
        <v>35233</v>
      </c>
      <c r="AP14" s="284">
        <v>1396</v>
      </c>
      <c r="AQ14" s="285">
        <v>1839</v>
      </c>
      <c r="AR14" s="286">
        <v>-24.1</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491</v>
      </c>
      <c r="AL15" s="1170"/>
      <c r="AM15" s="1170"/>
      <c r="AN15" s="1171"/>
      <c r="AO15" s="284">
        <v>-123943</v>
      </c>
      <c r="AP15" s="284">
        <v>-4912</v>
      </c>
      <c r="AQ15" s="285">
        <v>-5426</v>
      </c>
      <c r="AR15" s="286">
        <v>-9.5</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177</v>
      </c>
      <c r="AL16" s="1170"/>
      <c r="AM16" s="1170"/>
      <c r="AN16" s="1171"/>
      <c r="AO16" s="284">
        <v>2181601</v>
      </c>
      <c r="AP16" s="284">
        <v>86458</v>
      </c>
      <c r="AQ16" s="285">
        <v>99756</v>
      </c>
      <c r="AR16" s="286">
        <v>-13.3</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492</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493</v>
      </c>
      <c r="AP20" s="293" t="s">
        <v>494</v>
      </c>
      <c r="AQ20" s="294" t="s">
        <v>495</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496</v>
      </c>
      <c r="AL21" s="1173"/>
      <c r="AM21" s="1173"/>
      <c r="AN21" s="1174"/>
      <c r="AO21" s="297">
        <v>8.8000000000000007</v>
      </c>
      <c r="AP21" s="298">
        <v>9.01</v>
      </c>
      <c r="AQ21" s="299">
        <v>-0.21</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497</v>
      </c>
      <c r="AL22" s="1173"/>
      <c r="AM22" s="1173"/>
      <c r="AN22" s="1174"/>
      <c r="AO22" s="302">
        <v>95.9</v>
      </c>
      <c r="AP22" s="303">
        <v>97.5</v>
      </c>
      <c r="AQ22" s="304">
        <v>-1.6</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65" t="s">
        <v>498</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ht="13.2" x14ac:dyDescent="0.2">
      <c r="A27" s="309"/>
      <c r="AO27" s="262"/>
      <c r="AP27" s="262"/>
      <c r="AQ27" s="262"/>
      <c r="AR27" s="262"/>
      <c r="AS27" s="262"/>
      <c r="AT27" s="262"/>
    </row>
    <row r="28" spans="1:46" ht="16.2" x14ac:dyDescent="0.2">
      <c r="A28" s="263" t="s">
        <v>499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500</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479</v>
      </c>
      <c r="AP30" s="272"/>
      <c r="AQ30" s="273" t="s">
        <v>480</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481</v>
      </c>
      <c r="AQ31" s="279" t="s">
        <v>482</v>
      </c>
      <c r="AR31" s="280" t="s">
        <v>483</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501</v>
      </c>
      <c r="AL32" s="1157"/>
      <c r="AM32" s="1157"/>
      <c r="AN32" s="1158"/>
      <c r="AO32" s="312">
        <v>1571165</v>
      </c>
      <c r="AP32" s="312">
        <v>62266</v>
      </c>
      <c r="AQ32" s="313">
        <v>56025</v>
      </c>
      <c r="AR32" s="314">
        <v>11.1</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502</v>
      </c>
      <c r="AL33" s="1157"/>
      <c r="AM33" s="1157"/>
      <c r="AN33" s="1158"/>
      <c r="AO33" s="312" t="s">
        <v>488</v>
      </c>
      <c r="AP33" s="312" t="s">
        <v>488</v>
      </c>
      <c r="AQ33" s="313" t="s">
        <v>488</v>
      </c>
      <c r="AR33" s="314" t="s">
        <v>488</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503</v>
      </c>
      <c r="AL34" s="1157"/>
      <c r="AM34" s="1157"/>
      <c r="AN34" s="1158"/>
      <c r="AO34" s="312" t="s">
        <v>488</v>
      </c>
      <c r="AP34" s="312" t="s">
        <v>488</v>
      </c>
      <c r="AQ34" s="313" t="s">
        <v>488</v>
      </c>
      <c r="AR34" s="314" t="s">
        <v>488</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504</v>
      </c>
      <c r="AL35" s="1157"/>
      <c r="AM35" s="1157"/>
      <c r="AN35" s="1158"/>
      <c r="AO35" s="312">
        <v>608602</v>
      </c>
      <c r="AP35" s="312">
        <v>24119</v>
      </c>
      <c r="AQ35" s="313">
        <v>18604</v>
      </c>
      <c r="AR35" s="314">
        <v>29.6</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505</v>
      </c>
      <c r="AL36" s="1157"/>
      <c r="AM36" s="1157"/>
      <c r="AN36" s="1158"/>
      <c r="AO36" s="312" t="s">
        <v>488</v>
      </c>
      <c r="AP36" s="312" t="s">
        <v>488</v>
      </c>
      <c r="AQ36" s="313">
        <v>2667</v>
      </c>
      <c r="AR36" s="314" t="s">
        <v>488</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506</v>
      </c>
      <c r="AL37" s="1157"/>
      <c r="AM37" s="1157"/>
      <c r="AN37" s="1158"/>
      <c r="AO37" s="312" t="s">
        <v>488</v>
      </c>
      <c r="AP37" s="312" t="s">
        <v>488</v>
      </c>
      <c r="AQ37" s="313">
        <v>441</v>
      </c>
      <c r="AR37" s="314" t="s">
        <v>488</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507</v>
      </c>
      <c r="AL38" s="1160"/>
      <c r="AM38" s="1160"/>
      <c r="AN38" s="1161"/>
      <c r="AO38" s="315" t="s">
        <v>488</v>
      </c>
      <c r="AP38" s="315" t="s">
        <v>488</v>
      </c>
      <c r="AQ38" s="316">
        <v>6</v>
      </c>
      <c r="AR38" s="304" t="s">
        <v>488</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508</v>
      </c>
      <c r="AL39" s="1160"/>
      <c r="AM39" s="1160"/>
      <c r="AN39" s="1161"/>
      <c r="AO39" s="312">
        <v>-24265</v>
      </c>
      <c r="AP39" s="312">
        <v>-962</v>
      </c>
      <c r="AQ39" s="313">
        <v>-4261</v>
      </c>
      <c r="AR39" s="314">
        <v>-77.400000000000006</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509</v>
      </c>
      <c r="AL40" s="1157"/>
      <c r="AM40" s="1157"/>
      <c r="AN40" s="1158"/>
      <c r="AO40" s="312">
        <v>-1391005</v>
      </c>
      <c r="AP40" s="312">
        <v>-55126</v>
      </c>
      <c r="AQ40" s="313">
        <v>-49695</v>
      </c>
      <c r="AR40" s="314">
        <v>10.9</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287</v>
      </c>
      <c r="AL41" s="1163"/>
      <c r="AM41" s="1163"/>
      <c r="AN41" s="1164"/>
      <c r="AO41" s="312">
        <v>764497</v>
      </c>
      <c r="AP41" s="312">
        <v>30298</v>
      </c>
      <c r="AQ41" s="313">
        <v>23786</v>
      </c>
      <c r="AR41" s="314">
        <v>27.4</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511</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479</v>
      </c>
      <c r="AN49" s="1151" t="s">
        <v>512</v>
      </c>
      <c r="AO49" s="1152"/>
      <c r="AP49" s="1152"/>
      <c r="AQ49" s="1152"/>
      <c r="AR49" s="1153"/>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513</v>
      </c>
      <c r="AO50" s="329" t="s">
        <v>514</v>
      </c>
      <c r="AP50" s="330" t="s">
        <v>515</v>
      </c>
      <c r="AQ50" s="331" t="s">
        <v>516</v>
      </c>
      <c r="AR50" s="332" t="s">
        <v>517</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518</v>
      </c>
      <c r="AL51" s="325"/>
      <c r="AM51" s="333">
        <v>1352874</v>
      </c>
      <c r="AN51" s="334">
        <v>50160</v>
      </c>
      <c r="AO51" s="335">
        <v>54</v>
      </c>
      <c r="AP51" s="336">
        <v>74581</v>
      </c>
      <c r="AQ51" s="337">
        <v>7</v>
      </c>
      <c r="AR51" s="338">
        <v>47</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519</v>
      </c>
      <c r="AM52" s="341">
        <v>779184</v>
      </c>
      <c r="AN52" s="342">
        <v>28890</v>
      </c>
      <c r="AO52" s="343">
        <v>70.3</v>
      </c>
      <c r="AP52" s="344">
        <v>41563</v>
      </c>
      <c r="AQ52" s="345">
        <v>6.8</v>
      </c>
      <c r="AR52" s="346">
        <v>63.5</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520</v>
      </c>
      <c r="AL53" s="325"/>
      <c r="AM53" s="333">
        <v>3035464</v>
      </c>
      <c r="AN53" s="334">
        <v>114615</v>
      </c>
      <c r="AO53" s="335">
        <v>128.5</v>
      </c>
      <c r="AP53" s="336">
        <v>76347</v>
      </c>
      <c r="AQ53" s="337">
        <v>2.4</v>
      </c>
      <c r="AR53" s="338">
        <v>126.1</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519</v>
      </c>
      <c r="AM54" s="341">
        <v>1703059</v>
      </c>
      <c r="AN54" s="342">
        <v>64305</v>
      </c>
      <c r="AO54" s="343">
        <v>122.6</v>
      </c>
      <c r="AP54" s="344">
        <v>41762</v>
      </c>
      <c r="AQ54" s="345">
        <v>0.5</v>
      </c>
      <c r="AR54" s="346">
        <v>122.1</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521</v>
      </c>
      <c r="AL55" s="325"/>
      <c r="AM55" s="333">
        <v>1870133</v>
      </c>
      <c r="AN55" s="334">
        <v>71975</v>
      </c>
      <c r="AO55" s="335">
        <v>-37.200000000000003</v>
      </c>
      <c r="AP55" s="336">
        <v>69604</v>
      </c>
      <c r="AQ55" s="337">
        <v>-8.8000000000000007</v>
      </c>
      <c r="AR55" s="338">
        <v>-28.4</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519</v>
      </c>
      <c r="AM56" s="341">
        <v>1285967</v>
      </c>
      <c r="AN56" s="342">
        <v>49493</v>
      </c>
      <c r="AO56" s="343">
        <v>-23</v>
      </c>
      <c r="AP56" s="344">
        <v>36247</v>
      </c>
      <c r="AQ56" s="345">
        <v>-13.2</v>
      </c>
      <c r="AR56" s="346">
        <v>-9.8000000000000007</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522</v>
      </c>
      <c r="AL57" s="325"/>
      <c r="AM57" s="333">
        <v>1461431</v>
      </c>
      <c r="AN57" s="334">
        <v>57210</v>
      </c>
      <c r="AO57" s="335">
        <v>-20.5</v>
      </c>
      <c r="AP57" s="336">
        <v>68410</v>
      </c>
      <c r="AQ57" s="337">
        <v>-1.7</v>
      </c>
      <c r="AR57" s="338">
        <v>-18.8</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519</v>
      </c>
      <c r="AM58" s="341">
        <v>1002157</v>
      </c>
      <c r="AN58" s="342">
        <v>39231</v>
      </c>
      <c r="AO58" s="343">
        <v>-20.7</v>
      </c>
      <c r="AP58" s="344">
        <v>35086</v>
      </c>
      <c r="AQ58" s="345">
        <v>-3.2</v>
      </c>
      <c r="AR58" s="346">
        <v>-17.5</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523</v>
      </c>
      <c r="AL59" s="325"/>
      <c r="AM59" s="333">
        <v>1525993</v>
      </c>
      <c r="AN59" s="334">
        <v>60476</v>
      </c>
      <c r="AO59" s="335">
        <v>5.7</v>
      </c>
      <c r="AP59" s="336">
        <v>73019</v>
      </c>
      <c r="AQ59" s="337">
        <v>6.7</v>
      </c>
      <c r="AR59" s="338">
        <v>-1</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519</v>
      </c>
      <c r="AM60" s="341">
        <v>925084</v>
      </c>
      <c r="AN60" s="342">
        <v>36662</v>
      </c>
      <c r="AO60" s="343">
        <v>-6.5</v>
      </c>
      <c r="AP60" s="344">
        <v>39427</v>
      </c>
      <c r="AQ60" s="345">
        <v>12.4</v>
      </c>
      <c r="AR60" s="346">
        <v>-18.899999999999999</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524</v>
      </c>
      <c r="AL61" s="347"/>
      <c r="AM61" s="348">
        <v>1849179</v>
      </c>
      <c r="AN61" s="349">
        <v>70887</v>
      </c>
      <c r="AO61" s="350">
        <v>26.1</v>
      </c>
      <c r="AP61" s="351">
        <v>72392</v>
      </c>
      <c r="AQ61" s="352">
        <v>1.1000000000000001</v>
      </c>
      <c r="AR61" s="338">
        <v>25</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519</v>
      </c>
      <c r="AM62" s="341">
        <v>1139090</v>
      </c>
      <c r="AN62" s="342">
        <v>43716</v>
      </c>
      <c r="AO62" s="343">
        <v>28.5</v>
      </c>
      <c r="AP62" s="344">
        <v>38817</v>
      </c>
      <c r="AQ62" s="345">
        <v>0.7</v>
      </c>
      <c r="AR62" s="346">
        <v>27.8</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jC6jESa/Fie1PWM6TZqFYEMcsW8mc0H6/KVzO50BPe+C88yU+VbG18CVgV6oZXDQbxhLBgWNgrsr/Fj5wkOU+w==" saltValue="JLQdJ3GnBmAZSQNiSUdBH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90" zoomScaleNormal="9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476</v>
      </c>
    </row>
    <row r="121" spans="125:125" ht="13.5" hidden="1" customHeight="1" x14ac:dyDescent="0.2">
      <c r="DU121" s="259"/>
    </row>
  </sheetData>
  <sheetProtection algorithmName="SHA-512" hashValue="OHvJewZlWQAjlW4MggLYjyU0yAZmHbIQZyaNiDU9Bqk8jyvWkF02kyoA3GTwYqGIn67hdG2lGnWrd4HysUtT5Q==" saltValue="IeRlU+KN9T/tox6iFAJBsQ=="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476</v>
      </c>
    </row>
  </sheetData>
  <sheetProtection algorithmName="SHA-512" hashValue="CHh0guCYHELpwdf+WgmBB+7Q/KcyoOgAaQwZ3LocNe4YUTi6aIAuKfJDvq2aEO5CA3FZnxtkqh33c/136D3oQg==" saltValue="Qa4ekAGvvNf8kVzaL3k7Ag=="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election activeCell="A40" sqref="A1:A1048576"/>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2">
      <c r="B47" s="10"/>
      <c r="C47" s="1175" t="s">
        <v>3</v>
      </c>
      <c r="D47" s="1175"/>
      <c r="E47" s="1176"/>
      <c r="F47" s="11">
        <v>25.96</v>
      </c>
      <c r="G47" s="12">
        <v>26.7</v>
      </c>
      <c r="H47" s="12">
        <v>27.49</v>
      </c>
      <c r="I47" s="12">
        <v>32.799999999999997</v>
      </c>
      <c r="J47" s="13">
        <v>37.01</v>
      </c>
    </row>
    <row r="48" spans="2:10" ht="57.75" customHeight="1" x14ac:dyDescent="0.2">
      <c r="B48" s="14"/>
      <c r="C48" s="1177" t="s">
        <v>4</v>
      </c>
      <c r="D48" s="1177"/>
      <c r="E48" s="1178"/>
      <c r="F48" s="15">
        <v>2.6</v>
      </c>
      <c r="G48" s="16">
        <v>1.29</v>
      </c>
      <c r="H48" s="16">
        <v>8.5299999999999994</v>
      </c>
      <c r="I48" s="16">
        <v>7.73</v>
      </c>
      <c r="J48" s="17">
        <v>3.54</v>
      </c>
    </row>
    <row r="49" spans="2:10" ht="57.75" customHeight="1" thickBot="1" x14ac:dyDescent="0.25">
      <c r="B49" s="18"/>
      <c r="C49" s="1179" t="s">
        <v>5</v>
      </c>
      <c r="D49" s="1179"/>
      <c r="E49" s="1180"/>
      <c r="F49" s="19" t="s">
        <v>531</v>
      </c>
      <c r="G49" s="20" t="s">
        <v>532</v>
      </c>
      <c r="H49" s="20">
        <v>7.26</v>
      </c>
      <c r="I49" s="20" t="s">
        <v>533</v>
      </c>
      <c r="J49" s="21" t="s">
        <v>534</v>
      </c>
    </row>
    <row r="50" spans="2:10" ht="13.2" x14ac:dyDescent="0.2"/>
  </sheetData>
  <sheetProtection algorithmName="SHA-512" hashValue="7/ihx8wAf8zX5LYPSuG+y8VXRwb/JsTWXC4K82kuPmJdFiG1oqSo04BoLwP96iRObhgY7k5qs6TBOPOEWzr6ew==" saltValue="tFnkr2rV7HiH4jZ3seDnpA=="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藤本明子</cp:lastModifiedBy>
  <cp:lastPrinted>2025-09-30T00:36:09Z</cp:lastPrinted>
  <dcterms:created xsi:type="dcterms:W3CDTF">2025-02-19T02:44:25Z</dcterms:created>
  <dcterms:modified xsi:type="dcterms:W3CDTF">2025-09-30T00:36:41Z</dcterms:modified>
  <cp:category/>
</cp:coreProperties>
</file>