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c r="AF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CO34" i="9" s="1"/>
</calcChain>
</file>

<file path=xl/sharedStrings.xml><?xml version="1.0" encoding="utf-8"?>
<sst xmlns="http://schemas.openxmlformats.org/spreadsheetml/2006/main" count="1051" uniqueCount="545">
  <si>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</si>
  <si>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</si>
  <si>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</si>
  <si>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</si>
  <si>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</si>
  <si>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</si>
  <si>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</si>
  <si>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</si>
  <si>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</si>
  <si>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</si>
  <si>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</si>
  <si>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</si>
  <si>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</si>
  <si>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</si>
  <si>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</si>
  <si>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</si>
  <si>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</si>
  <si>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</si>
  <si>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</si>
  <si>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</si>
  <si>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</si>
  <si>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</si>
  <si>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</si>
  <si>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</si>
  <si>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</si>
  <si>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</si>
  <si>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</si>
  <si>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</si>
  <si>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</si>
  <si>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</si>
  <si>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</si>
  <si>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</si>
  <si>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</si>
  <si>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</si>
  <si>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</si>
  <si>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</si>
  <si>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</si>
  <si>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</si>
  <si>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</si>
  <si>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</si>
  <si>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</si>
  <si>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</si>
  <si>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</si>
  <si>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</si>
  <si>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</si>
  <si>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</si>
  <si>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</si>
  <si>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</si>
  <si>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</si>
  <si>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</si>
  <si>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</si>
  <si>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</si>
  <si>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</si>
  <si>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</si>
  <si>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</si>
  <si>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</si>
  <si>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</si>
  <si>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</si>
  <si>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</si>
  <si>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</si>
  <si>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</si>
  <si>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</si>
  <si>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</si>
  <si>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</si>
  <si>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</si>
  <si>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</si>
  <si>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</si>
  <si>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</si>
  <si>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</si>
  <si>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</si>
  <si>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</si>
  <si>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</si>
  <si>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</si>
  <si>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</si>
  <si>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</si>
  <si>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</si>
  <si>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</si>
  <si>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</si>
  <si>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</si>
  <si>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</si>
  <si>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</si>
  <si>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</si>
  <si>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</si>
  <si>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</si>
  <si>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</si>
  <si>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</si>
  <si>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</si>
  <si>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</si>
  <si>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</si>
  <si>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</si>
  <si>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</si>
  <si>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</si>
  <si>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</si>
  <si>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</si>
  <si>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</si>
  <si>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</si>
  <si>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</si>
  <si>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</si>
  <si>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</si>
  <si>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</si>
  <si>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</si>
  <si>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</si>
  <si>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</si>
  <si>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</si>
  <si>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</si>
  <si>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</si>
  <si>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</si>
  <si>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</si>
  <si>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</si>
  <si>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</si>
  <si>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</si>
  <si>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</si>
  <si>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</si>
  <si>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</si>
  <si>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</si>
  <si>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</si>
  <si>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</si>
  <si>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</si>
  <si>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</si>
  <si>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</si>
  <si>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</si>
  <si>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</si>
  <si>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</si>
  <si>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</si>
  <si>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</si>
  <si>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</si>
  <si>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</si>
  <si>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</si>
  <si>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</si>
  <si>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</si>
  <si>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</si>
  <si>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</si>
  <si>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</si>
  <si>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</si>
  <si>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</si>
  <si>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</si>
  <si>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</si>
  <si>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</si>
  <si>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</si>
  <si>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</si>
  <si>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</si>
  <si>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</si>
  <si>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</si>
  <si>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</si>
  <si>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</si>
  <si>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</si>
  <si>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</si>
  <si>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</si>
  <si>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</si>
  <si>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</si>
  <si>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</si>
  <si>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</si>
  <si>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</si>
  <si>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</si>
  <si>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</si>
  <si>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</si>
  <si>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</si>
  <si>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</si>
  <si>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</si>
  <si>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</si>
  <si>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</si>
  <si>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</si>
  <si>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</si>
  <si>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</si>
  <si>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</si>
  <si>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</si>
  <si>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</si>
  <si>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</si>
  <si>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</si>
  <si>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</si>
  <si>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</si>
  <si>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</si>
  <si>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</si>
  <si>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</si>
  <si>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</si>
  <si>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</si>
  <si>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</si>
  <si>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</si>
  <si>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</si>
  <si>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</si>
  <si>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</si>
  <si>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</si>
  <si>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</si>
  <si>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</si>
  <si>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</si>
  <si>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</si>
  <si>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</si>
  <si>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</si>
  <si>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</si>
  <si>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</si>
  <si>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</si>
  <si>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</si>
  <si>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</si>
  <si>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</si>
  <si>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</si>
  <si>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岐阜県山県市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</si>
  <si>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</si>
  <si>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</si>
  <si>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</si>
  <si>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</si>
  <si>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</si>
  <si>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</si>
  <si>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</si>
  <si>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</si>
  <si>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</si>
  <si>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</si>
  <si>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</si>
  <si>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</si>
  <si>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</si>
  <si>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</si>
  <si>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</si>
  <si>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</si>
  <si>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</si>
  <si>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</si>
  <si>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</si>
  <si>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</si>
  <si>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</si>
  <si>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</si>
  <si>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</si>
  <si>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</si>
  <si>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</si>
  <si>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</si>
  <si>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</si>
  <si>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</si>
  <si>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</si>
  <si>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</si>
  <si>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</si>
  <si>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</si>
  <si>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</si>
  <si>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</si>
  <si>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</si>
  <si>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</si>
  <si>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</si>
  <si>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</si>
  <si>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</si>
  <si>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</si>
  <si>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</si>
  <si>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</si>
  <si>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</si>
  <si>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</si>
  <si>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</si>
  <si>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</si>
  <si>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</si>
  <si>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</si>
  <si>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</si>
  <si>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</si>
  <si>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</si>
  <si>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</si>
  <si>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</si>
  <si>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</si>
  <si>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</si>
  <si>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</si>
  <si>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</si>
  <si>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</si>
  <si>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</si>
  <si>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</si>
  <si>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</si>
  <si>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</si>
  <si>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</si>
  <si>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</si>
  <si>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</si>
  <si>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</si>
  <si>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</si>
  <si>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</si>
  <si>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</si>
  <si>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</si>
  <si>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</si>
  <si>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</si>
  <si>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</si>
  <si>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</si>
  <si>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</si>
  <si>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</si>
  <si>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</si>
  <si>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</si>
  <si>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</si>
  <si>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</si>
  <si>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</si>
  <si>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</si>
  <si>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</si>
  <si>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</si>
  <si>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</si>
  <si>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</si>
  <si>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</si>
  <si>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</si>
  <si>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</si>
  <si>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</si>
  <si>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</si>
  <si>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</si>
  <si>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</si>
  <si>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</si>
  <si>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</si>
  <si>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</si>
  <si>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</si>
  <si>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</si>
  <si>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</si>
  <si>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</si>
  <si>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</si>
  <si>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</si>
  <si>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</si>
  <si>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</si>
  <si>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</si>
  <si>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</si>
  <si>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</si>
  <si>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</si>
  <si>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</si>
  <si>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</si>
  <si>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</si>
  <si>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</si>
  <si>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</si>
  <si>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</si>
  <si>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</si>
  <si>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</si>
  <si>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</si>
  <si>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</si>
  <si>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</si>
  <si>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</si>
  <si>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</si>
  <si>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</si>
  <si>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</si>
  <si>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</si>
  <si>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</si>
  <si>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</si>
  <si>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</si>
  <si>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</si>
  <si>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</si>
  <si>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</si>
  <si>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</si>
  <si>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</si>
  <si>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</si>
  <si>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</si>
  <si>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</si>
  <si>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</si>
  <si>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</si>
  <si>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</si>
  <si>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</si>
  <si>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</si>
  <si>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</si>
  <si>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</si>
  <si>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</si>
  <si>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</si>
  <si>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</si>
  <si>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</si>
  <si>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</si>
  <si>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</si>
  <si>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</si>
  <si>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岐阜県山県市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</si>
  <si>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</si>
  <si>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</si>
  <si>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</si>
  <si>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</si>
  <si>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</si>
  <si>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</si>
  <si>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</si>
  <si>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</si>
  <si>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</si>
  <si>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</si>
  <si>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</si>
  <si>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</si>
  <si>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</si>
  <si>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</si>
  <si>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</si>
  <si>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</si>
  <si>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</si>
  <si>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</si>
  <si>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</si>
  <si>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</si>
  <si>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</si>
  <si>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</si>
  <si>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</si>
  <si>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</si>
  <si>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</si>
  <si>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</si>
  <si>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</si>
  <si>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</si>
  <si>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</si>
  <si>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</si>
  <si>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</si>
  <si>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</si>
  <si>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</si>
  <si>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</si>
  <si>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</si>
  <si>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</si>
  <si>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</si>
  <si>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</si>
  <si>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</si>
  <si>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</si>
  <si>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</si>
  <si>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</si>
  <si>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</si>
  <si>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</si>
  <si>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</si>
  <si>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</si>
  <si>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</si>
  <si>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</si>
  <si>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</si>
  <si>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</si>
  <si>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</si>
  <si>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</si>
  <si>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</si>
  <si>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</si>
  <si>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</si>
  <si>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</si>
  <si>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</si>
  <si>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</si>
  <si>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</si>
  <si>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</si>
  <si>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</si>
  <si>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</si>
  <si>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</si>
  <si>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</si>
  <si>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</si>
  <si>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</si>
  <si>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</si>
  <si>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</si>
  <si>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</si>
  <si>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</si>
  <si>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</si>
  <si>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</si>
  <si>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</si>
  <si>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</si>
  <si>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</si>
  <si>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</si>
  <si>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</si>
  <si>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</si>
  <si>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</si>
  <si>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</si>
  <si>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</si>
  <si>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</si>
  <si>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</si>
  <si>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</si>
  <si>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</si>
  <si>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</si>
  <si>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</si>
  <si>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</si>
  <si>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</si>
  <si>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</si>
  <si>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</si>
  <si>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</si>
  <si>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</si>
  <si>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</si>
  <si>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</si>
  <si>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</si>
  <si>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</si>
  <si>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</si>
  <si>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</si>
  <si>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</si>
  <si>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</si>
  <si>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</si>
  <si>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</si>
  <si>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</si>
  <si>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</si>
  <si>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</si>
  <si>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</si>
  <si>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</si>
  <si>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</si>
  <si>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</si>
  <si>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</si>
  <si>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</si>
  <si>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</si>
  <si>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</si>
  <si>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</si>
  <si>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</si>
  <si>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</si>
  <si>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</si>
  <si>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</si>
  <si>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</si>
  <si>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</si>
  <si>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</si>
  <si>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</si>
  <si>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</si>
  <si>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</si>
  <si>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</si>
  <si>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</si>
  <si>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</si>
  <si>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</si>
  <si>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</si>
  <si>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</si>
  <si>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</si>
  <si>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</si>
  <si>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</si>
  <si>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</si>
  <si>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</si>
  <si>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</si>
  <si>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</si>
  <si>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</si>
  <si>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</si>
  <si>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</si>
  <si>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</si>
  <si>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</si>
  <si>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</si>
  <si>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</si>
  <si>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</si>
  <si>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</si>
  <si>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</si>
  <si>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</si>
  <si>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</si>
  <si>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</si>
  <si>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</si>
  <si>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</si>
  <si>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</si>
  <si>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</si>
  <si>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</si>
  <si>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</si>
  <si>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</si>
  <si>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</si>
  <si>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</si>
  <si>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</si>
  <si>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</si>
  <si>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</si>
  <si>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</si>
  <si>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</si>
  <si>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</si>
  <si>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</si>
  <si>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</si>
  <si>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</si>
  <si>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</si>
  <si>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</si>
  <si>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</si>
  <si>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</si>
  <si>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</si>
  <si>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</si>
  <si>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2.68</t>
  </si>
  <si>
    <t>▲ 2.91</t>
  </si>
  <si>
    <t>▲ 1.63</t>
  </si>
  <si>
    <t>水道事業会計</t>
  </si>
  <si>
    <t>一般会計</t>
  </si>
  <si>
    <t>国民健康保険特別会計</t>
  </si>
  <si>
    <t>介護保険特別会計</t>
  </si>
  <si>
    <t>簡易水道事業特別会計</t>
  </si>
  <si>
    <t>後期高齢者医療特別会計</t>
  </si>
  <si>
    <t>農業集落排水事業特別会計</t>
  </si>
  <si>
    <t>公共下水道事業特別会計</t>
  </si>
  <si>
    <t>その他会計（赤字）</t>
  </si>
  <si>
    <t>その他会計（黒字）</t>
  </si>
  <si>
    <t>基金から８百万円繰入</t>
    <rPh sb="0" eb="2">
      <t>キキン</t>
    </rPh>
    <rPh sb="5" eb="6">
      <t>ヒャク</t>
    </rPh>
    <rPh sb="6" eb="8">
      <t>マンエン</t>
    </rPh>
    <rPh sb="8" eb="10">
      <t>クリイレ</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</si>
  <si>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</si>
  <si>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</si>
  <si>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岐北衛生施設利用組合</t>
    <rPh sb="0" eb="1">
      <t>チマタ</t>
    </rPh>
    <rPh sb="1" eb="2">
      <t>キタ</t>
    </rPh>
    <rPh sb="2" eb="4">
      <t>エイセイ</t>
    </rPh>
    <rPh sb="4" eb="6">
      <t>シセツ</t>
    </rPh>
    <rPh sb="6" eb="8">
      <t>リヨウ</t>
    </rPh>
    <rPh sb="8" eb="10">
      <t>クミアイ</t>
    </rPh>
    <phoneticPr fontId="2"/>
  </si>
  <si>
    <t>岐阜県後期高齢者広域連合</t>
    <rPh sb="0" eb="3">
      <t>ギフケン</t>
    </rPh>
    <rPh sb="3" eb="5">
      <t>コウキ</t>
    </rPh>
    <rPh sb="5" eb="8">
      <t>コウレイシャ</t>
    </rPh>
    <rPh sb="8" eb="10">
      <t>コウイキ</t>
    </rPh>
    <rPh sb="10" eb="12">
      <t>レンゴウ</t>
    </rPh>
    <phoneticPr fontId="2"/>
  </si>
  <si>
    <t>岐阜地域肢体不自由児母子通園施設組合</t>
    <rPh sb="0" eb="2">
      <t>ギフ</t>
    </rPh>
    <rPh sb="2" eb="4">
      <t>チイキ</t>
    </rPh>
    <rPh sb="4" eb="6">
      <t>シタイ</t>
    </rPh>
    <rPh sb="6" eb="10">
      <t>フジユウジ</t>
    </rPh>
    <rPh sb="10" eb="12">
      <t>ボシ</t>
    </rPh>
    <rPh sb="12" eb="14">
      <t>ツウエン</t>
    </rPh>
    <rPh sb="14" eb="16">
      <t>シセツ</t>
    </rPh>
    <rPh sb="16" eb="18">
      <t>クミアイ</t>
    </rPh>
    <phoneticPr fontId="2"/>
  </si>
  <si>
    <t>-</t>
    <phoneticPr fontId="2"/>
  </si>
  <si>
    <t>-</t>
    <phoneticPr fontId="2"/>
  </si>
  <si>
    <t>山県市土地開発公社</t>
    <rPh sb="0" eb="3">
      <t>ヤマガタシ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</si>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</sst>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195637</c:v>
                </c:pt>
                <c:pt idx="1">
                  <c:v>28182</c:v>
                </c:pt>
                <c:pt idx="2">
                  <c:v>29353</c:v>
                </c:pt>
                <c:pt idx="3">
                  <c:v>44779</c:v>
                </c:pt>
                <c:pt idx="4">
                  <c:v>27512</c:v>
                </c:pt>
              </c:numCache>
            </c:numRef>
          </c:val>
          <c:smooth val="0"/>
        </c:ser>
        <c:dLbls>
          <c:showLegendKey val="0"/>
          <c:showVal val="0"/>
          <c:showCatName val="0"/>
          <c:showSerName val="0"/>
          <c:showPercent val="0"/>
          <c:showBubbleSize val="0"/>
        </c:dLbls>
        <c:marker val="1"/>
        <c:smooth val="0"/>
        <c:axId val="114009216"/>
        <c:axId val="114011136"/>
      </c:lineChart>
      <c:catAx>
        <c:axId val="11400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11136"/>
        <c:crosses val="autoZero"/>
        <c:auto val="1"/>
        <c:lblAlgn val="ctr"/>
        <c:lblOffset val="100"/>
        <c:tickLblSkip val="1"/>
        <c:tickMarkSkip val="1"/>
        <c:noMultiLvlLbl val="0"/>
      </c:catAx>
      <c:valAx>
        <c:axId val="1140111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0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3.46</c:v>
                </c:pt>
                <c:pt idx="1">
                  <c:v>10.06</c:v>
                </c:pt>
                <c:pt idx="2">
                  <c:v>7.06</c:v>
                </c:pt>
                <c:pt idx="3">
                  <c:v>5.36</c:v>
                </c:pt>
                <c:pt idx="4">
                  <c:v>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29.61</c:v>
                </c:pt>
                <c:pt idx="1">
                  <c:v>28.27</c:v>
                </c:pt>
                <c:pt idx="2">
                  <c:v>33.79</c:v>
                </c:pt>
                <c:pt idx="3">
                  <c:v>37.549999999999997</c:v>
                </c:pt>
                <c:pt idx="4">
                  <c:v>39.53</c:v>
                </c:pt>
              </c:numCache>
            </c:numRef>
          </c:val>
        </c:ser>
        <c:dLbls>
          <c:showLegendKey val="0"/>
          <c:showVal val="0"/>
          <c:showCatName val="0"/>
          <c:showSerName val="0"/>
          <c:showPercent val="0"/>
          <c:showBubbleSize val="0"/>
        </c:dLbls>
        <c:gapWidth val="250"/>
        <c:overlap val="100"/>
        <c:axId val="114551040"/>
        <c:axId val="11456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-2.68</c:v>
                </c:pt>
                <c:pt idx="1">
                  <c:v>6.83</c:v>
                </c:pt>
                <c:pt idx="2">
                  <c:v>-2.91</c:v>
                </c:pt>
                <c:pt idx="3">
                  <c:v>-1.63</c:v>
                </c:pt>
                <c:pt idx="4">
                  <c:v>2.34</c:v>
                </c:pt>
              </c:numCache>
            </c:numRef>
          </c:val>
          <c:smooth val="0"/>
        </c:ser>
        <c:dLbls>
          <c:showLegendKey val="0"/>
          <c:showVal val="0"/>
          <c:showCatName val="0"/>
          <c:showSerName val="0"/>
          <c:showPercent val="0"/>
          <c:showBubbleSize val="0"/>
        </c:dLbls>
        <c:marker val="1"/>
        <c:smooth val="0"/>
        <c:axId val="114551040"/>
        <c:axId val="114565504"/>
      </c:lineChart>
      <c:catAx>
        <c:axId val="11455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65504"/>
        <c:crosses val="autoZero"/>
        <c:auto val="1"/>
        <c:lblAlgn val="ctr"/>
        <c:lblOffset val="100"/>
        <c:tickLblSkip val="1"/>
        <c:tickMarkSkip val="1"/>
        <c:noMultiLvlLbl val="0"/>
      </c:catAx>
      <c:valAx>
        <c:axId val="11456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0.76</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0.04</c:v>
                </c:pt>
                <c:pt idx="8">
                  <c:v>#N/A</c:v>
                </c:pt>
                <c:pt idx="9">
                  <c:v>0.04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0.2</c:v>
                </c:pt>
                <c:pt idx="4">
                  <c:v>#N/A</c:v>
                </c:pt>
                <c:pt idx="5">
                  <c:v>0.15</c:v>
                </c:pt>
                <c:pt idx="6">
                  <c:v>#N/A</c:v>
                </c:pt>
                <c:pt idx="7">
                  <c:v>0.17</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4.6100000000000003</c:v>
                </c:pt>
                <c:pt idx="2">
                  <c:v>#N/A</c:v>
                </c:pt>
                <c:pt idx="3">
                  <c:v>4.37</c:v>
                </c:pt>
                <c:pt idx="4">
                  <c:v>#N/A</c:v>
                </c:pt>
                <c:pt idx="5">
                  <c:v>2.59</c:v>
                </c:pt>
                <c:pt idx="6">
                  <c:v>#N/A</c:v>
                </c:pt>
                <c:pt idx="7">
                  <c:v>1.82</c:v>
                </c:pt>
                <c:pt idx="8">
                  <c:v>#N/A</c:v>
                </c:pt>
                <c:pt idx="9">
                  <c:v>1.94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1.81</c:v>
                </c:pt>
                <c:pt idx="2">
                  <c:v>#N/A</c:v>
                </c:pt>
                <c:pt idx="3">
                  <c:v>2.72</c:v>
                </c:pt>
                <c:pt idx="4">
                  <c:v>#N/A</c:v>
                </c:pt>
                <c:pt idx="5">
                  <c:v>3.27</c:v>
                </c:pt>
                <c:pt idx="6">
                  <c:v>#N/A</c:v>
                </c:pt>
                <c:pt idx="7">
                  <c:v>1.75</c:v>
                </c:pt>
                <c:pt idx="8">
                  <c:v>#N/A</c:v>
                </c:pt>
                <c:pt idx="9">
                  <c:v>2.57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3.46</c:v>
                </c:pt>
                <c:pt idx="2">
                  <c:v>#N/A</c:v>
                </c:pt>
                <c:pt idx="3">
                  <c:v>10.06</c:v>
                </c:pt>
                <c:pt idx="4">
                  <c:v>#N/A</c:v>
                </c:pt>
                <c:pt idx="5">
                  <c:v>7.06</c:v>
                </c:pt>
                <c:pt idx="6">
                  <c:v>#N/A</c:v>
                </c:pt>
                <c:pt idx="7">
                  <c:v>5.36</c:v>
                </c:pt>
                <c:pt idx="8">
                  <c:v>#N/A</c:v>
                </c:pt>
                <c:pt idx="9">
                  <c:v>7.55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7.31</c:v>
                </c:pt>
                <c:pt idx="2">
                  <c:v>#N/A</c:v>
                </c:pt>
                <c:pt idx="3">
                  <c:v>7.56</c:v>
                </c:pt>
                <c:pt idx="4">
                  <c:v>#N/A</c:v>
                </c:pt>
                <c:pt idx="5">
                  <c:v>8.52</c:v>
                </c:pt>
                <c:pt idx="6">
                  <c:v>#N/A</c:v>
                </c:pt>
                <c:pt idx="7">
                  <c:v>8.7200000000000006</c:v>
                </c:pt>
                <c:pt idx="8">
                  <c:v>#N/A</c:v>
                </c:pt>
                <c:pt idx="9">
                  <c:v>9.17</c:v>
                </c:pt>
              </c:numCache>
            </c:numRef>
          </c:val>
        </c:ser>
        <c:dLbls>
          <c:showLegendKey val="0"/>
          <c:showVal val="0"/>
          <c:showCatName val="0"/>
          <c:showSerName val="0"/>
          <c:showPercent val="0"/>
          <c:showBubbleSize val="0"/>
        </c:dLbls>
        <c:gapWidth val="150"/>
        <c:overlap val="100"/>
        <c:axId val="114803072"/>
        <c:axId val="114804608"/>
      </c:barChart>
      <c:catAx>
        <c:axId val="1148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4608"/>
        <c:crosses val="autoZero"/>
        <c:auto val="1"/>
        <c:lblAlgn val="ctr"/>
        <c:lblOffset val="100"/>
        <c:tickLblSkip val="1"/>
        <c:tickMarkSkip val="1"/>
        <c:noMultiLvlLbl val="0"/>
      </c:catAx>
      <c:valAx>
        <c:axId val="11480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1510</c:v>
                </c:pt>
                <c:pt idx="5">
                  <c:v>1594</c:v>
                </c:pt>
                <c:pt idx="8">
                  <c:v>1673</c:v>
                </c:pt>
                <c:pt idx="11">
                  <c:v>1774</c:v>
                </c:pt>
                <c:pt idx="14">
                  <c:v>1939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21</c:v>
                </c:pt>
                <c:pt idx="6">
                  <c:v>21</c:v>
                </c:pt>
                <c:pt idx="9">
                  <c:v>21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c:v>
                </c:pt>
                <c:pt idx="3">
                  <c:v>35</c:v>
                </c:pt>
                <c:pt idx="6">
                  <c:v>32</c:v>
                </c:pt>
                <c:pt idx="9">
                  <c:v>30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426</c:v>
                </c:pt>
                <c:pt idx="3">
                  <c:v>455</c:v>
                </c:pt>
                <c:pt idx="6">
                  <c:v>484</c:v>
                </c:pt>
                <c:pt idx="9">
                  <c:v>522</c:v>
                </c:pt>
                <c:pt idx="12">
                  <c:v>554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2360</c:v>
                </c:pt>
                <c:pt idx="3">
                  <c:v>2442</c:v>
                </c:pt>
                <c:pt idx="6">
                  <c:v>2492</c:v>
                </c:pt>
                <c:pt idx="9">
                  <c:v>2548</c:v>
                </c:pt>
                <c:pt idx="12">
                  <c:v>2695</c:v>
                </c:pt>
              </c:numCache>
            </c:numRef>
          </c:val>
        </c:ser>
        <c:dLbls>
          <c:showLegendKey val="0"/>
          <c:showVal val="0"/>
          <c:showCatName val="0"/>
          <c:showSerName val="0"/>
          <c:showPercent val="0"/>
          <c:showBubbleSize val="0"/>
        </c:dLbls>
        <c:gapWidth val="100"/>
        <c:overlap val="100"/>
        <c:axId val="115036160"/>
        <c:axId val="11503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1334</c:v>
                </c:pt>
                <c:pt idx="2">
                  <c:v>#N/A</c:v>
                </c:pt>
                <c:pt idx="3">
                  <c:v>#N/A</c:v>
                </c:pt>
                <c:pt idx="4">
                  <c:v>1359</c:v>
                </c:pt>
                <c:pt idx="5">
                  <c:v>#N/A</c:v>
                </c:pt>
                <c:pt idx="6">
                  <c:v>#N/A</c:v>
                </c:pt>
                <c:pt idx="7">
                  <c:v>1356</c:v>
                </c:pt>
                <c:pt idx="8">
                  <c:v>#N/A</c:v>
                </c:pt>
                <c:pt idx="9">
                  <c:v>#N/A</c:v>
                </c:pt>
                <c:pt idx="10">
                  <c:v>1347</c:v>
                </c:pt>
                <c:pt idx="11">
                  <c:v>#N/A</c:v>
                </c:pt>
                <c:pt idx="12">
                  <c:v>#N/A</c:v>
                </c:pt>
                <c:pt idx="13">
                  <c:v>1310</c:v>
                </c:pt>
                <c:pt idx="14">
                  <c:v>#N/A</c:v>
                </c:pt>
              </c:numCache>
            </c:numRef>
          </c:val>
          <c:smooth val="0"/>
        </c:ser>
        <c:dLbls>
          <c:showLegendKey val="0"/>
          <c:showVal val="0"/>
          <c:showCatName val="0"/>
          <c:showSerName val="0"/>
          <c:showPercent val="0"/>
          <c:showBubbleSize val="0"/>
        </c:dLbls>
        <c:marker val="1"/>
        <c:smooth val="0"/>
        <c:axId val="115036160"/>
        <c:axId val="115038080"/>
      </c:lineChart>
      <c:catAx>
        <c:axId val="1150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38080"/>
        <c:crosses val="autoZero"/>
        <c:auto val="1"/>
        <c:lblAlgn val="ctr"/>
        <c:lblOffset val="100"/>
        <c:tickLblSkip val="1"/>
        <c:tickMarkSkip val="1"/>
        <c:noMultiLvlLbl val="0"/>
      </c:catAx>
      <c:valAx>
        <c:axId val="11503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21231</c:v>
                </c:pt>
                <c:pt idx="5">
                  <c:v>21358</c:v>
                </c:pt>
                <c:pt idx="8">
                  <c:v>20919</c:v>
                </c:pt>
                <c:pt idx="11">
                  <c:v>20686</c:v>
                </c:pt>
                <c:pt idx="14">
                  <c:v>19884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6086</c:v>
                </c:pt>
                <c:pt idx="5">
                  <c:v>6032</c:v>
                </c:pt>
                <c:pt idx="8">
                  <c:v>6815</c:v>
                </c:pt>
                <c:pt idx="11">
                  <c:v>7055</c:v>
                </c:pt>
                <c:pt idx="14">
                  <c:v>7365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1858</c:v>
                </c:pt>
                <c:pt idx="3">
                  <c:v>1617</c:v>
                </c:pt>
                <c:pt idx="6">
                  <c:v>1722</c:v>
                </c:pt>
                <c:pt idx="9">
                  <c:v>2143</c:v>
                </c:pt>
                <c:pt idx="12">
                  <c:v>1795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94</c:v>
                </c:pt>
                <c:pt idx="3">
                  <c:v>60</c:v>
                </c:pt>
                <c:pt idx="6">
                  <c:v>30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9654</c:v>
                </c:pt>
                <c:pt idx="3">
                  <c:v>9710</c:v>
                </c:pt>
                <c:pt idx="6">
                  <c:v>9585</c:v>
                </c:pt>
                <c:pt idx="9">
                  <c:v>9326</c:v>
                </c:pt>
                <c:pt idx="12">
                  <c:v>9154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181</c:v>
                </c:pt>
                <c:pt idx="3">
                  <c:v>142</c:v>
                </c:pt>
                <c:pt idx="6">
                  <c:v>124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24895</c:v>
                </c:pt>
                <c:pt idx="3">
                  <c:v>24000</c:v>
                </c:pt>
                <c:pt idx="6">
                  <c:v>22808</c:v>
                </c:pt>
                <c:pt idx="9">
                  <c:v>21874</c:v>
                </c:pt>
                <c:pt idx="12">
                  <c:v>20507</c:v>
                </c:pt>
              </c:numCache>
            </c:numRef>
          </c:val>
        </c:ser>
        <c:dLbls>
          <c:showLegendKey val="0"/>
          <c:showVal val="0"/>
          <c:showCatName val="0"/>
          <c:showSerName val="0"/>
          <c:showPercent val="0"/>
          <c:showBubbleSize val="0"/>
        </c:dLbls>
        <c:gapWidth val="100"/>
        <c:overlap val="100"/>
        <c:axId val="110196608"/>
        <c:axId val="11020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9366</c:v>
                </c:pt>
                <c:pt idx="2">
                  <c:v>#N/A</c:v>
                </c:pt>
                <c:pt idx="3">
                  <c:v>#N/A</c:v>
                </c:pt>
                <c:pt idx="4">
                  <c:v>8139</c:v>
                </c:pt>
                <c:pt idx="5">
                  <c:v>#N/A</c:v>
                </c:pt>
                <c:pt idx="6">
                  <c:v>#N/A</c:v>
                </c:pt>
                <c:pt idx="7">
                  <c:v>6534</c:v>
                </c:pt>
                <c:pt idx="8">
                  <c:v>#N/A</c:v>
                </c:pt>
                <c:pt idx="9">
                  <c:v>#N/A</c:v>
                </c:pt>
                <c:pt idx="10">
                  <c:v>5602</c:v>
                </c:pt>
                <c:pt idx="11">
                  <c:v>#N/A</c:v>
                </c:pt>
                <c:pt idx="12">
                  <c:v>#N/A</c:v>
                </c:pt>
                <c:pt idx="13">
                  <c:v>4206</c:v>
                </c:pt>
                <c:pt idx="14">
                  <c:v>#N/A</c:v>
                </c:pt>
              </c:numCache>
            </c:numRef>
          </c:val>
          <c:smooth val="0"/>
        </c:ser>
        <c:dLbls>
          <c:showLegendKey val="0"/>
          <c:showVal val="0"/>
          <c:showCatName val="0"/>
          <c:showSerName val="0"/>
          <c:showPercent val="0"/>
          <c:showBubbleSize val="0"/>
        </c:dLbls>
        <c:marker val="1"/>
        <c:smooth val="0"/>
        <c:axId val="110196608"/>
        <c:axId val="110202880"/>
      </c:lineChart>
      <c:catAx>
        <c:axId val="1101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202880"/>
        <c:crosses val="autoZero"/>
        <c:auto val="1"/>
        <c:lblAlgn val="ctr"/>
        <c:lblOffset val="100"/>
        <c:tickLblSkip val="1"/>
        <c:tickMarkSkip val="1"/>
        <c:noMultiLvlLbl val="0"/>
      </c:catAx>
      <c:valAx>
        <c:axId val="11020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29,131
28,481
222.04
12,758,968
11,953,949
693,486
9,187,477
20,507,044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人口の減少及び過疎地区の高齢化等により財政基盤が弱く、類似団体内平均を下回っている。今後も経常経費の節減、投資的経費の抑制、職員数の計画的削減等を図るとともに、市税の徴収率向上対策や企業誘致を積極的に進め、自主財源を確保し財政力の強化を図る。</a:t>
          </a:r>
          <a:endParaRPr lang="ja-JP"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70" name="直線コネクタ 69"/>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78015</xdr:rowOff>
    </xdr:to>
    <xdr:cxnSp macro="">
      <xdr:nvCxnSpPr>
        <xdr:cNvPr id="73" name="直線コネクタ 72"/>
        <xdr:cNvCxnSpPr/>
      </xdr:nvCxnSpPr>
      <xdr:spPr>
        <a:xfrm>
          <a:off x="3225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6" name="直線コネクタ 75"/>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9072</xdr:rowOff>
    </xdr:to>
    <xdr:cxnSp macro="">
      <xdr:nvCxnSpPr>
        <xdr:cNvPr id="79" name="直線コネクタ 78"/>
        <xdr:cNvCxnSpPr/>
      </xdr:nvCxnSpPr>
      <xdr:spPr>
        <a:xfrm>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80" name="フローチャート : 判断 79"/>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1" name="テキスト ボックス 80"/>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2" name="フローチャート : 判断 81"/>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3" name="テキスト ボックス 82"/>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昨年度より２．</a:t>
          </a:r>
          <a:r>
            <a:rPr lang="ja-JP" altLang="en-US" sz="1100" baseline="0">
              <a:solidFill>
                <a:schemeClr val="dk1"/>
              </a:solidFill>
              <a:latin typeface="+mn-lt"/>
              <a:ea typeface="+mn-ea"/>
              <a:cs typeface="+mn-cs"/>
            </a:rPr>
            <a:t>９</a:t>
          </a:r>
          <a:r>
            <a:rPr lang="ja-JP" altLang="ja-JP" sz="1100" baseline="0">
              <a:solidFill>
                <a:schemeClr val="dk1"/>
              </a:solidFill>
              <a:latin typeface="+mn-lt"/>
              <a:ea typeface="+mn-ea"/>
              <a:cs typeface="+mn-cs"/>
            </a:rPr>
            <a:t>ポイント</a:t>
          </a:r>
          <a:r>
            <a:rPr lang="ja-JP" altLang="en-US" sz="1100" baseline="0">
              <a:solidFill>
                <a:schemeClr val="dk1"/>
              </a:solidFill>
              <a:latin typeface="+mn-lt"/>
              <a:ea typeface="+mn-ea"/>
              <a:cs typeface="+mn-cs"/>
            </a:rPr>
            <a:t>減少</a:t>
          </a:r>
          <a:r>
            <a:rPr lang="ja-JP" altLang="ja-JP" sz="1100" baseline="0">
              <a:solidFill>
                <a:schemeClr val="dk1"/>
              </a:solidFill>
              <a:latin typeface="+mn-lt"/>
              <a:ea typeface="+mn-ea"/>
              <a:cs typeface="+mn-cs"/>
            </a:rPr>
            <a:t>している。</a:t>
          </a:r>
          <a:endParaRPr lang="en-US" altLang="ja-JP" sz="110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歳出面では、公債費や特別会計への繰出金は増加したが、職員数の削減や道路維持補修費の、補助費等が減少し、歳入面では普通交付税が大幅に増加したことなどにより経常収支比率は改善した。</a:t>
          </a:r>
          <a:endParaRPr lang="en-US" altLang="ja-JP" sz="1100" b="0" i="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平成２５年度をピークに公債費が減少に転じることから、今後徐々に改善していくと見込まれる。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92456</xdr:rowOff>
    </xdr:from>
    <xdr:to>
      <xdr:col>7</xdr:col>
      <xdr:colOff>152400</xdr:colOff>
      <xdr:row>66</xdr:row>
      <xdr:rowOff>29464</xdr:rowOff>
    </xdr:to>
    <xdr:cxnSp macro="">
      <xdr:nvCxnSpPr>
        <xdr:cNvPr id="131" name="直線コネクタ 130"/>
        <xdr:cNvCxnSpPr/>
      </xdr:nvCxnSpPr>
      <xdr:spPr>
        <a:xfrm flipV="1">
          <a:off x="4114800" y="1106525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66</xdr:row>
      <xdr:rowOff>29464</xdr:rowOff>
    </xdr:to>
    <xdr:cxnSp macro="">
      <xdr:nvCxnSpPr>
        <xdr:cNvPr id="134" name="直線コネクタ 133"/>
        <xdr:cNvCxnSpPr/>
      </xdr:nvCxnSpPr>
      <xdr:spPr>
        <a:xfrm>
          <a:off x="3225800" y="1113282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160020</xdr:rowOff>
    </xdr:to>
    <xdr:cxnSp macro="">
      <xdr:nvCxnSpPr>
        <xdr:cNvPr id="137" name="直線コネクタ 136"/>
        <xdr:cNvCxnSpPr/>
      </xdr:nvCxnSpPr>
      <xdr:spPr>
        <a:xfrm>
          <a:off x="2336800" y="1108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17526</xdr:rowOff>
    </xdr:to>
    <xdr:cxnSp macro="">
      <xdr:nvCxnSpPr>
        <xdr:cNvPr id="140" name="直線コネクタ 139"/>
        <xdr:cNvCxnSpPr/>
      </xdr:nvCxnSpPr>
      <xdr:spPr>
        <a:xfrm flipV="1">
          <a:off x="1447800" y="1108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20066</xdr:rowOff>
    </xdr:from>
    <xdr:to>
      <xdr:col>3</xdr:col>
      <xdr:colOff>330200</xdr:colOff>
      <xdr:row>63</xdr:row>
      <xdr:rowOff>121666</xdr:rowOff>
    </xdr:to>
    <xdr:sp macro="" textlink="">
      <xdr:nvSpPr>
        <xdr:cNvPr id="141" name="フローチャート : 判断 140"/>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42" name="テキスト ボックス 141"/>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43" name="フローチャート : 判断 142"/>
        <xdr:cNvSpPr/>
      </xdr:nvSpPr>
      <xdr:spPr>
        <a:xfrm>
          <a:off x="1397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44" name="テキスト ボックス 143"/>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41656</xdr:rowOff>
    </xdr:from>
    <xdr:to>
      <xdr:col>7</xdr:col>
      <xdr:colOff>203200</xdr:colOff>
      <xdr:row>64</xdr:row>
      <xdr:rowOff>143256</xdr:rowOff>
    </xdr:to>
    <xdr:sp macro="" textlink="">
      <xdr:nvSpPr>
        <xdr:cNvPr id="150" name="円/楕円 149"/>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13733</xdr:rowOff>
    </xdr:from>
    <xdr:ext cx="762000" cy="259045"/>
    <xdr:sp macro="" textlink="">
      <xdr:nvSpPr>
        <xdr:cNvPr id="151"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150114</xdr:rowOff>
    </xdr:from>
    <xdr:to>
      <xdr:col>6</xdr:col>
      <xdr:colOff>50800</xdr:colOff>
      <xdr:row>66</xdr:row>
      <xdr:rowOff>80264</xdr:rowOff>
    </xdr:to>
    <xdr:sp macro="" textlink="">
      <xdr:nvSpPr>
        <xdr:cNvPr id="152" name="円/楕円 151"/>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65041</xdr:rowOff>
    </xdr:from>
    <xdr:ext cx="736600" cy="259045"/>
    <xdr:sp macro="" textlink="">
      <xdr:nvSpPr>
        <xdr:cNvPr id="153" name="テキスト ボックス 152"/>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4"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138176</xdr:rowOff>
    </xdr:from>
    <xdr:to>
      <xdr:col>2</xdr:col>
      <xdr:colOff>127000</xdr:colOff>
      <xdr:row>65</xdr:row>
      <xdr:rowOff>68326</xdr:rowOff>
    </xdr:to>
    <xdr:sp macro="" textlink="">
      <xdr:nvSpPr>
        <xdr:cNvPr id="158" name="円/楕円 157"/>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78503</xdr:rowOff>
    </xdr:from>
    <xdr:ext cx="762000" cy="259045"/>
    <xdr:sp macro="" textlink="">
      <xdr:nvSpPr>
        <xdr:cNvPr id="159" name="テキスト ボックス 158"/>
        <xdr:cNvSpPr txBox="1"/>
      </xdr:nvSpPr>
      <xdr:spPr>
        <a:xfrm>
          <a:off x="1066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latin typeface="+mn-lt"/>
              <a:ea typeface="+mn-ea"/>
              <a:cs typeface="+mn-cs"/>
            </a:rPr>
            <a:t>職員数の計画的な削減を進めており、</a:t>
          </a:r>
          <a:r>
            <a:rPr lang="ja-JP" altLang="en-US" sz="1100" baseline="0">
              <a:solidFill>
                <a:schemeClr val="dk1"/>
              </a:solidFill>
              <a:latin typeface="+mn-lt"/>
              <a:ea typeface="+mn-ea"/>
              <a:cs typeface="+mn-cs"/>
            </a:rPr>
            <a:t>平成２５年度は一般事務職員の採用を行わなかったため、人件費が減少した。また、物件費についても、平成２４年度に国体実施に伴い増加した経費が不要となったことなどにより減少した。</a:t>
          </a:r>
          <a:endParaRPr lang="en-US" altLang="ja-JP" sz="1100" baseline="0">
            <a:solidFill>
              <a:schemeClr val="dk1"/>
            </a:solidFill>
            <a:latin typeface="+mn-lt"/>
            <a:ea typeface="+mn-ea"/>
            <a:cs typeface="+mn-cs"/>
          </a:endParaRPr>
        </a:p>
        <a:p>
          <a:pPr rtl="0" eaLnBrk="1" fontAlgn="base" latinLnBrk="0" hangingPunct="1"/>
          <a:r>
            <a:rPr lang="ja-JP" altLang="en-US" sz="1100" baseline="0">
              <a:solidFill>
                <a:schemeClr val="dk1"/>
              </a:solidFill>
              <a:latin typeface="+mn-lt"/>
              <a:ea typeface="+mn-ea"/>
              <a:cs typeface="+mn-cs"/>
            </a:rPr>
            <a:t>新規採用の抑制等も徐々に見直ししていく時期にあり、大幅な職員削減は見込めないものの、合併以後、高水準で推移していた職員の平均年齢の低下が予想されることから、人件費は微減傾向で推移していくと予想される。</a:t>
          </a:r>
          <a:endParaRPr lang="ja-JP"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65691</xdr:rowOff>
    </xdr:from>
    <xdr:to>
      <xdr:col>7</xdr:col>
      <xdr:colOff>152400</xdr:colOff>
      <xdr:row>81</xdr:row>
      <xdr:rowOff>80545</xdr:rowOff>
    </xdr:to>
    <xdr:cxnSp macro="">
      <xdr:nvCxnSpPr>
        <xdr:cNvPr id="194" name="直線コネクタ 193"/>
        <xdr:cNvCxnSpPr/>
      </xdr:nvCxnSpPr>
      <xdr:spPr>
        <a:xfrm flipV="1">
          <a:off x="4114800" y="13953141"/>
          <a:ext cx="8382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80545</xdr:rowOff>
    </xdr:from>
    <xdr:to>
      <xdr:col>6</xdr:col>
      <xdr:colOff>0</xdr:colOff>
      <xdr:row>81</xdr:row>
      <xdr:rowOff>126067</xdr:rowOff>
    </xdr:to>
    <xdr:cxnSp macro="">
      <xdr:nvCxnSpPr>
        <xdr:cNvPr id="197" name="直線コネクタ 196"/>
        <xdr:cNvCxnSpPr/>
      </xdr:nvCxnSpPr>
      <xdr:spPr>
        <a:xfrm flipV="1">
          <a:off x="3225800" y="13967995"/>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108747</xdr:rowOff>
    </xdr:from>
    <xdr:to>
      <xdr:col>4</xdr:col>
      <xdr:colOff>482600</xdr:colOff>
      <xdr:row>81</xdr:row>
      <xdr:rowOff>126067</xdr:rowOff>
    </xdr:to>
    <xdr:cxnSp macro="">
      <xdr:nvCxnSpPr>
        <xdr:cNvPr id="200" name="直線コネクタ 199"/>
        <xdr:cNvCxnSpPr/>
      </xdr:nvCxnSpPr>
      <xdr:spPr>
        <a:xfrm>
          <a:off x="2336800" y="13996197"/>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82437</xdr:rowOff>
    </xdr:from>
    <xdr:to>
      <xdr:col>3</xdr:col>
      <xdr:colOff>279400</xdr:colOff>
      <xdr:row>81</xdr:row>
      <xdr:rowOff>108747</xdr:rowOff>
    </xdr:to>
    <xdr:cxnSp macro="">
      <xdr:nvCxnSpPr>
        <xdr:cNvPr id="203" name="直線コネクタ 202"/>
        <xdr:cNvCxnSpPr/>
      </xdr:nvCxnSpPr>
      <xdr:spPr>
        <a:xfrm>
          <a:off x="1447800" y="13969887"/>
          <a:ext cx="8890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113978</xdr:rowOff>
    </xdr:from>
    <xdr:to>
      <xdr:col>3</xdr:col>
      <xdr:colOff>330200</xdr:colOff>
      <xdr:row>81</xdr:row>
      <xdr:rowOff>44128</xdr:rowOff>
    </xdr:to>
    <xdr:sp macro="" textlink="">
      <xdr:nvSpPr>
        <xdr:cNvPr id="204" name="フローチャート : 判断 203"/>
        <xdr:cNvSpPr/>
      </xdr:nvSpPr>
      <xdr:spPr>
        <a:xfrm>
          <a:off x="2286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54305</xdr:rowOff>
    </xdr:from>
    <xdr:ext cx="762000" cy="259045"/>
    <xdr:sp macro="" textlink="">
      <xdr:nvSpPr>
        <xdr:cNvPr id="205" name="テキスト ボックス 204"/>
        <xdr:cNvSpPr txBox="1"/>
      </xdr:nvSpPr>
      <xdr:spPr>
        <a:xfrm>
          <a:off x="1955800" y="13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116154</xdr:rowOff>
    </xdr:from>
    <xdr:to>
      <xdr:col>2</xdr:col>
      <xdr:colOff>127000</xdr:colOff>
      <xdr:row>81</xdr:row>
      <xdr:rowOff>46304</xdr:rowOff>
    </xdr:to>
    <xdr:sp macro="" textlink="">
      <xdr:nvSpPr>
        <xdr:cNvPr id="206" name="フローチャート : 判断 205"/>
        <xdr:cNvSpPr/>
      </xdr:nvSpPr>
      <xdr:spPr>
        <a:xfrm>
          <a:off x="1397000" y="138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56481</xdr:rowOff>
    </xdr:from>
    <xdr:ext cx="762000" cy="259045"/>
    <xdr:sp macro="" textlink="">
      <xdr:nvSpPr>
        <xdr:cNvPr id="207" name="テキスト ボックス 206"/>
        <xdr:cNvSpPr txBox="1"/>
      </xdr:nvSpPr>
      <xdr:spPr>
        <a:xfrm>
          <a:off x="1066800" y="136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14891</xdr:rowOff>
    </xdr:from>
    <xdr:to>
      <xdr:col>7</xdr:col>
      <xdr:colOff>203200</xdr:colOff>
      <xdr:row>81</xdr:row>
      <xdr:rowOff>116491</xdr:rowOff>
    </xdr:to>
    <xdr:sp macro="" textlink="">
      <xdr:nvSpPr>
        <xdr:cNvPr id="213" name="円/楕円 212"/>
        <xdr:cNvSpPr/>
      </xdr:nvSpPr>
      <xdr:spPr>
        <a:xfrm>
          <a:off x="4902200" y="13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31418</xdr:rowOff>
    </xdr:from>
    <xdr:ext cx="762000" cy="259045"/>
    <xdr:sp macro="" textlink="">
      <xdr:nvSpPr>
        <xdr:cNvPr id="214" name="人件費・物件費等の状況該当値テキスト"/>
        <xdr:cNvSpPr txBox="1"/>
      </xdr:nvSpPr>
      <xdr:spPr>
        <a:xfrm>
          <a:off x="5041900" y="1374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29745</xdr:rowOff>
    </xdr:from>
    <xdr:to>
      <xdr:col>6</xdr:col>
      <xdr:colOff>50800</xdr:colOff>
      <xdr:row>81</xdr:row>
      <xdr:rowOff>131345</xdr:rowOff>
    </xdr:to>
    <xdr:sp macro="" textlink="">
      <xdr:nvSpPr>
        <xdr:cNvPr id="215" name="円/楕円 214"/>
        <xdr:cNvSpPr/>
      </xdr:nvSpPr>
      <xdr:spPr>
        <a:xfrm>
          <a:off x="4064000" y="13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141522</xdr:rowOff>
    </xdr:from>
    <xdr:ext cx="736600" cy="259045"/>
    <xdr:sp macro="" textlink="">
      <xdr:nvSpPr>
        <xdr:cNvPr id="216" name="テキスト ボックス 215"/>
        <xdr:cNvSpPr txBox="1"/>
      </xdr:nvSpPr>
      <xdr:spPr>
        <a:xfrm>
          <a:off x="3733800" y="1368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75267</xdr:rowOff>
    </xdr:from>
    <xdr:to>
      <xdr:col>4</xdr:col>
      <xdr:colOff>533400</xdr:colOff>
      <xdr:row>82</xdr:row>
      <xdr:rowOff>5417</xdr:rowOff>
    </xdr:to>
    <xdr:sp macro="" textlink="">
      <xdr:nvSpPr>
        <xdr:cNvPr id="217" name="円/楕円 216"/>
        <xdr:cNvSpPr/>
      </xdr:nvSpPr>
      <xdr:spPr>
        <a:xfrm>
          <a:off x="3175000" y="13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161644</xdr:rowOff>
    </xdr:from>
    <xdr:ext cx="762000" cy="259045"/>
    <xdr:sp macro="" textlink="">
      <xdr:nvSpPr>
        <xdr:cNvPr id="218" name="テキスト ボックス 217"/>
        <xdr:cNvSpPr txBox="1"/>
      </xdr:nvSpPr>
      <xdr:spPr>
        <a:xfrm>
          <a:off x="2844800" y="1404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57947</xdr:rowOff>
    </xdr:from>
    <xdr:to>
      <xdr:col>3</xdr:col>
      <xdr:colOff>330200</xdr:colOff>
      <xdr:row>81</xdr:row>
      <xdr:rowOff>159547</xdr:rowOff>
    </xdr:to>
    <xdr:sp macro="" textlink="">
      <xdr:nvSpPr>
        <xdr:cNvPr id="219" name="円/楕円 218"/>
        <xdr:cNvSpPr/>
      </xdr:nvSpPr>
      <xdr:spPr>
        <a:xfrm>
          <a:off x="2286000" y="139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144324</xdr:rowOff>
    </xdr:from>
    <xdr:ext cx="762000" cy="259045"/>
    <xdr:sp macro="" textlink="">
      <xdr:nvSpPr>
        <xdr:cNvPr id="220" name="テキスト ボックス 219"/>
        <xdr:cNvSpPr txBox="1"/>
      </xdr:nvSpPr>
      <xdr:spPr>
        <a:xfrm>
          <a:off x="1955800" y="1403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31637</xdr:rowOff>
    </xdr:from>
    <xdr:to>
      <xdr:col>2</xdr:col>
      <xdr:colOff>127000</xdr:colOff>
      <xdr:row>81</xdr:row>
      <xdr:rowOff>133237</xdr:rowOff>
    </xdr:to>
    <xdr:sp macro="" textlink="">
      <xdr:nvSpPr>
        <xdr:cNvPr id="221" name="円/楕円 220"/>
        <xdr:cNvSpPr/>
      </xdr:nvSpPr>
      <xdr:spPr>
        <a:xfrm>
          <a:off x="1397000" y="139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118014</xdr:rowOff>
    </xdr:from>
    <xdr:ext cx="762000" cy="259045"/>
    <xdr:sp macro="" textlink="">
      <xdr:nvSpPr>
        <xdr:cNvPr id="222" name="テキスト ボックス 221"/>
        <xdr:cNvSpPr txBox="1"/>
      </xdr:nvSpPr>
      <xdr:spPr>
        <a:xfrm>
          <a:off x="1066800" y="140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これまで国に準じた給料表を用いているが、全国市町村平均と比較しても、それらを下回る水準で推移している。平成１８年度からは国に準じて年功的な給与構造から職務・職責に応じた給与構造への転換を図る観点から給与カーブのフラット化、級構成の再編や枠外昇給制度の廃止等の実施、勤務実績を適切にできる昇給制度の導入を行ってい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88</xdr:row>
      <xdr:rowOff>57452</xdr:rowOff>
    </xdr:to>
    <xdr:cxnSp macro="">
      <xdr:nvCxnSpPr>
        <xdr:cNvPr id="258" name="直線コネクタ 257"/>
        <xdr:cNvCxnSpPr/>
      </xdr:nvCxnSpPr>
      <xdr:spPr>
        <a:xfrm flipV="1">
          <a:off x="16179800" y="14248795"/>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125488</xdr:rowOff>
    </xdr:from>
    <xdr:to>
      <xdr:col>23</xdr:col>
      <xdr:colOff>406400</xdr:colOff>
      <xdr:row>88</xdr:row>
      <xdr:rowOff>57452</xdr:rowOff>
    </xdr:to>
    <xdr:cxnSp macro="">
      <xdr:nvCxnSpPr>
        <xdr:cNvPr id="261" name="直線コネクタ 260"/>
        <xdr:cNvCxnSpPr/>
      </xdr:nvCxnSpPr>
      <xdr:spPr>
        <a:xfrm>
          <a:off x="15290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125488</xdr:rowOff>
    </xdr:to>
    <xdr:cxnSp macro="">
      <xdr:nvCxnSpPr>
        <xdr:cNvPr id="264" name="直線コネクタ 263"/>
        <xdr:cNvCxnSpPr/>
      </xdr:nvCxnSpPr>
      <xdr:spPr>
        <a:xfrm>
          <a:off x="14401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83</xdr:row>
      <xdr:rowOff>52916</xdr:rowOff>
    </xdr:to>
    <xdr:cxnSp macro="">
      <xdr:nvCxnSpPr>
        <xdr:cNvPr id="267" name="直線コネクタ 266"/>
        <xdr:cNvCxnSpPr/>
      </xdr:nvCxnSpPr>
      <xdr:spPr>
        <a:xfrm>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8" name="フローチャート : 判断 267"/>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9" name="テキスト ボックス 268"/>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6652</xdr:rowOff>
    </xdr:from>
    <xdr:to>
      <xdr:col>23</xdr:col>
      <xdr:colOff>457200</xdr:colOff>
      <xdr:row>88</xdr:row>
      <xdr:rowOff>108252</xdr:rowOff>
    </xdr:to>
    <xdr:sp macro="" textlink="">
      <xdr:nvSpPr>
        <xdr:cNvPr id="279" name="円/楕円 278"/>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118429</xdr:rowOff>
    </xdr:from>
    <xdr:ext cx="736600" cy="259045"/>
    <xdr:sp macro="" textlink="">
      <xdr:nvSpPr>
        <xdr:cNvPr id="280" name="テキスト ボックス 279"/>
        <xdr:cNvSpPr txBox="1"/>
      </xdr:nvSpPr>
      <xdr:spPr>
        <a:xfrm>
          <a:off x="15798800" y="1486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74688</xdr:rowOff>
    </xdr:from>
    <xdr:to>
      <xdr:col>22</xdr:col>
      <xdr:colOff>254000</xdr:colOff>
      <xdr:row>88</xdr:row>
      <xdr:rowOff>4838</xdr:rowOff>
    </xdr:to>
    <xdr:sp macro="" textlink="">
      <xdr:nvSpPr>
        <xdr:cNvPr id="281" name="円/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82" name="テキスト ボックス 281"/>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3" name="円/楕円 282"/>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4" name="テキスト ボックス 28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5" name="円/楕円 284"/>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6" name="テキスト ボックス 285"/>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町村合併後、組織運営の安定化を勘案した最小限の新規採用と退職者不補充の原則により、平成２</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年度当初の一般職職員数は「山県市第３次定員適正化計画」</a:t>
          </a:r>
          <a:r>
            <a:rPr lang="ja-JP" altLang="en-US" sz="1100">
              <a:solidFill>
                <a:schemeClr val="dk1"/>
              </a:solidFill>
              <a:latin typeface="+mn-lt"/>
              <a:ea typeface="+mn-ea"/>
              <a:cs typeface="+mn-cs"/>
            </a:rPr>
            <a:t>の目標</a:t>
          </a:r>
          <a:r>
            <a:rPr lang="ja-JP" altLang="ja-JP" sz="1100">
              <a:solidFill>
                <a:schemeClr val="dk1"/>
              </a:solidFill>
              <a:latin typeface="+mn-lt"/>
              <a:ea typeface="+mn-ea"/>
              <a:cs typeface="+mn-cs"/>
            </a:rPr>
            <a:t>を前倒しすることとなる</a:t>
          </a:r>
          <a:r>
            <a:rPr lang="ja-JP" altLang="en-US" sz="1100">
              <a:solidFill>
                <a:schemeClr val="dk1"/>
              </a:solidFill>
              <a:latin typeface="+mn-lt"/>
              <a:ea typeface="+mn-ea"/>
              <a:cs typeface="+mn-cs"/>
            </a:rPr>
            <a:t>３１０</a:t>
          </a:r>
          <a:r>
            <a:rPr lang="ja-JP" altLang="ja-JP" sz="1100">
              <a:solidFill>
                <a:schemeClr val="dk1"/>
              </a:solidFill>
              <a:latin typeface="+mn-lt"/>
              <a:ea typeface="+mn-ea"/>
              <a:cs typeface="+mn-cs"/>
            </a:rPr>
            <a:t>人で、平成１５年度合併当初職員数の４３３人と比較すると１</a:t>
          </a:r>
          <a:r>
            <a:rPr lang="ja-JP" altLang="en-US" sz="1100">
              <a:solidFill>
                <a:schemeClr val="dk1"/>
              </a:solidFill>
              <a:latin typeface="+mn-lt"/>
              <a:ea typeface="+mn-ea"/>
              <a:cs typeface="+mn-cs"/>
            </a:rPr>
            <a:t>２３</a:t>
          </a:r>
          <a:r>
            <a:rPr lang="ja-JP" altLang="ja-JP" sz="1100">
              <a:solidFill>
                <a:schemeClr val="dk1"/>
              </a:solidFill>
              <a:latin typeface="+mn-lt"/>
              <a:ea typeface="+mn-ea"/>
              <a:cs typeface="+mn-cs"/>
            </a:rPr>
            <a:t>人削減</a:t>
          </a:r>
          <a:r>
            <a:rPr lang="ja-JP" altLang="en-US" sz="1100">
              <a:solidFill>
                <a:schemeClr val="dk1"/>
              </a:solidFill>
              <a:latin typeface="+mn-lt"/>
              <a:ea typeface="+mn-ea"/>
              <a:cs typeface="+mn-cs"/>
            </a:rPr>
            <a:t>した。</a:t>
          </a:r>
          <a:endParaRPr lang="ja-JP" altLang="ja-JP" sz="1400"/>
        </a:p>
        <a:p>
          <a:r>
            <a:rPr lang="ja-JP" altLang="ja-JP" sz="1100">
              <a:solidFill>
                <a:schemeClr val="dk1"/>
              </a:solidFill>
              <a:latin typeface="+mn-lt"/>
              <a:ea typeface="+mn-ea"/>
              <a:cs typeface="+mn-cs"/>
            </a:rPr>
            <a:t>しかし、広大な面積等地理的要因により保育園や学校等の教育施設を多く配置しており、施設職員が類似団体と比較すると</a:t>
          </a:r>
          <a:r>
            <a:rPr lang="ja-JP" altLang="en-US" sz="1100">
              <a:solidFill>
                <a:schemeClr val="dk1"/>
              </a:solidFill>
              <a:latin typeface="+mn-lt"/>
              <a:ea typeface="+mn-ea"/>
              <a:cs typeface="+mn-cs"/>
            </a:rPr>
            <a:t>多くなって</a:t>
          </a:r>
          <a:r>
            <a:rPr lang="ja-JP" altLang="ja-JP" sz="1100">
              <a:solidFill>
                <a:schemeClr val="dk1"/>
              </a:solidFill>
              <a:latin typeface="+mn-lt"/>
              <a:ea typeface="+mn-ea"/>
              <a:cs typeface="+mn-cs"/>
            </a:rPr>
            <a:t>いる。</a:t>
          </a:r>
          <a:endParaRPr lang="ja-JP" altLang="ja-JP" sz="1400"/>
        </a:p>
        <a:p>
          <a:r>
            <a:rPr lang="ja-JP" altLang="ja-JP" sz="1100">
              <a:solidFill>
                <a:schemeClr val="dk1"/>
              </a:solidFill>
              <a:latin typeface="+mn-lt"/>
              <a:ea typeface="+mn-ea"/>
              <a:cs typeface="+mn-cs"/>
            </a:rPr>
            <a:t>今後も第３次定員適正化計画に基づき、職員の年齢構成のバランスを保ち</a:t>
          </a:r>
          <a:r>
            <a:rPr lang="ja-JP" altLang="en-US" sz="1100">
              <a:solidFill>
                <a:schemeClr val="dk1"/>
              </a:solidFill>
              <a:latin typeface="+mn-lt"/>
              <a:ea typeface="+mn-ea"/>
              <a:cs typeface="+mn-cs"/>
            </a:rPr>
            <a:t>つつ</a:t>
          </a:r>
          <a:r>
            <a:rPr lang="ja-JP" altLang="ja-JP" sz="1100">
              <a:solidFill>
                <a:schemeClr val="dk1"/>
              </a:solidFill>
              <a:latin typeface="+mn-lt"/>
              <a:ea typeface="+mn-ea"/>
              <a:cs typeface="+mn-cs"/>
            </a:rPr>
            <a:t>、将来の山県市を支える人材を確保するため、適正な職員配置と定員管理を図っていく。</a:t>
          </a:r>
          <a:endParaRPr lang="ja-JP" altLang="ja-JP" sz="1400"/>
        </a:p>
        <a:p>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82153</xdr:rowOff>
    </xdr:from>
    <xdr:to>
      <xdr:col>24</xdr:col>
      <xdr:colOff>558800</xdr:colOff>
      <xdr:row>62</xdr:row>
      <xdr:rowOff>91202</xdr:rowOff>
    </xdr:to>
    <xdr:cxnSp macro="">
      <xdr:nvCxnSpPr>
        <xdr:cNvPr id="325" name="直線コネクタ 324"/>
        <xdr:cNvCxnSpPr/>
      </xdr:nvCxnSpPr>
      <xdr:spPr>
        <a:xfrm>
          <a:off x="16179800" y="10712053"/>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82153</xdr:rowOff>
    </xdr:from>
    <xdr:to>
      <xdr:col>23</xdr:col>
      <xdr:colOff>406400</xdr:colOff>
      <xdr:row>63</xdr:row>
      <xdr:rowOff>40402</xdr:rowOff>
    </xdr:to>
    <xdr:cxnSp macro="">
      <xdr:nvCxnSpPr>
        <xdr:cNvPr id="328" name="直線コネクタ 327"/>
        <xdr:cNvCxnSpPr/>
      </xdr:nvCxnSpPr>
      <xdr:spPr>
        <a:xfrm flipV="1">
          <a:off x="15290800" y="10712053"/>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40402</xdr:rowOff>
    </xdr:from>
    <xdr:to>
      <xdr:col>22</xdr:col>
      <xdr:colOff>203200</xdr:colOff>
      <xdr:row>63</xdr:row>
      <xdr:rowOff>78105</xdr:rowOff>
    </xdr:to>
    <xdr:cxnSp macro="">
      <xdr:nvCxnSpPr>
        <xdr:cNvPr id="331" name="直線コネクタ 330"/>
        <xdr:cNvCxnSpPr/>
      </xdr:nvCxnSpPr>
      <xdr:spPr>
        <a:xfrm flipV="1">
          <a:off x="14401800" y="10841752"/>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78105</xdr:rowOff>
    </xdr:from>
    <xdr:to>
      <xdr:col>21</xdr:col>
      <xdr:colOff>0</xdr:colOff>
      <xdr:row>63</xdr:row>
      <xdr:rowOff>99219</xdr:rowOff>
    </xdr:to>
    <xdr:cxnSp macro="">
      <xdr:nvCxnSpPr>
        <xdr:cNvPr id="334" name="直線コネクタ 333"/>
        <xdr:cNvCxnSpPr/>
      </xdr:nvCxnSpPr>
      <xdr:spPr>
        <a:xfrm flipV="1">
          <a:off x="13512800" y="1087945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142002</xdr:rowOff>
    </xdr:from>
    <xdr:to>
      <xdr:col>21</xdr:col>
      <xdr:colOff>50800</xdr:colOff>
      <xdr:row>61</xdr:row>
      <xdr:rowOff>72152</xdr:rowOff>
    </xdr:to>
    <xdr:sp macro="" textlink="">
      <xdr:nvSpPr>
        <xdr:cNvPr id="335" name="フローチャート : 判断 334"/>
        <xdr:cNvSpPr/>
      </xdr:nvSpPr>
      <xdr:spPr>
        <a:xfrm>
          <a:off x="14351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82329</xdr:rowOff>
    </xdr:from>
    <xdr:ext cx="762000" cy="259045"/>
    <xdr:sp macro="" textlink="">
      <xdr:nvSpPr>
        <xdr:cNvPr id="336" name="テキスト ボックス 335"/>
        <xdr:cNvSpPr txBox="1"/>
      </xdr:nvSpPr>
      <xdr:spPr>
        <a:xfrm>
          <a:off x="14020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166132</xdr:rowOff>
    </xdr:from>
    <xdr:to>
      <xdr:col>19</xdr:col>
      <xdr:colOff>533400</xdr:colOff>
      <xdr:row>61</xdr:row>
      <xdr:rowOff>96282</xdr:rowOff>
    </xdr:to>
    <xdr:sp macro="" textlink="">
      <xdr:nvSpPr>
        <xdr:cNvPr id="337" name="フローチャート : 判断 336"/>
        <xdr:cNvSpPr/>
      </xdr:nvSpPr>
      <xdr:spPr>
        <a:xfrm>
          <a:off x="13462000" y="104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106459</xdr:rowOff>
    </xdr:from>
    <xdr:ext cx="762000" cy="259045"/>
    <xdr:sp macro="" textlink="">
      <xdr:nvSpPr>
        <xdr:cNvPr id="338" name="テキスト ボックス 337"/>
        <xdr:cNvSpPr txBox="1"/>
      </xdr:nvSpPr>
      <xdr:spPr>
        <a:xfrm>
          <a:off x="13131800" y="102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40402</xdr:rowOff>
    </xdr:from>
    <xdr:to>
      <xdr:col>24</xdr:col>
      <xdr:colOff>609600</xdr:colOff>
      <xdr:row>62</xdr:row>
      <xdr:rowOff>142002</xdr:rowOff>
    </xdr:to>
    <xdr:sp macro="" textlink="">
      <xdr:nvSpPr>
        <xdr:cNvPr id="344" name="円/楕円 343"/>
        <xdr:cNvSpPr/>
      </xdr:nvSpPr>
      <xdr:spPr>
        <a:xfrm>
          <a:off x="16967200" y="106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12479</xdr:rowOff>
    </xdr:from>
    <xdr:ext cx="762000" cy="259045"/>
    <xdr:sp macro="" textlink="">
      <xdr:nvSpPr>
        <xdr:cNvPr id="345" name="定員管理の状況該当値テキスト"/>
        <xdr:cNvSpPr txBox="1"/>
      </xdr:nvSpPr>
      <xdr:spPr>
        <a:xfrm>
          <a:off x="17106900" y="1064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31353</xdr:rowOff>
    </xdr:from>
    <xdr:to>
      <xdr:col>23</xdr:col>
      <xdr:colOff>457200</xdr:colOff>
      <xdr:row>62</xdr:row>
      <xdr:rowOff>132953</xdr:rowOff>
    </xdr:to>
    <xdr:sp macro="" textlink="">
      <xdr:nvSpPr>
        <xdr:cNvPr id="346" name="円/楕円 345"/>
        <xdr:cNvSpPr/>
      </xdr:nvSpPr>
      <xdr:spPr>
        <a:xfrm>
          <a:off x="16129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117730</xdr:rowOff>
    </xdr:from>
    <xdr:ext cx="736600" cy="259045"/>
    <xdr:sp macro="" textlink="">
      <xdr:nvSpPr>
        <xdr:cNvPr id="347" name="テキスト ボックス 346"/>
        <xdr:cNvSpPr txBox="1"/>
      </xdr:nvSpPr>
      <xdr:spPr>
        <a:xfrm>
          <a:off x="15798800" y="1074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161052</xdr:rowOff>
    </xdr:from>
    <xdr:to>
      <xdr:col>22</xdr:col>
      <xdr:colOff>254000</xdr:colOff>
      <xdr:row>63</xdr:row>
      <xdr:rowOff>91202</xdr:rowOff>
    </xdr:to>
    <xdr:sp macro="" textlink="">
      <xdr:nvSpPr>
        <xdr:cNvPr id="348" name="円/楕円 347"/>
        <xdr:cNvSpPr/>
      </xdr:nvSpPr>
      <xdr:spPr>
        <a:xfrm>
          <a:off x="15240000" y="10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75979</xdr:rowOff>
    </xdr:from>
    <xdr:ext cx="762000" cy="259045"/>
    <xdr:sp macro="" textlink="">
      <xdr:nvSpPr>
        <xdr:cNvPr id="349" name="テキスト ボックス 348"/>
        <xdr:cNvSpPr txBox="1"/>
      </xdr:nvSpPr>
      <xdr:spPr>
        <a:xfrm>
          <a:off x="14909800" y="108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27305</xdr:rowOff>
    </xdr:from>
    <xdr:to>
      <xdr:col>21</xdr:col>
      <xdr:colOff>50800</xdr:colOff>
      <xdr:row>63</xdr:row>
      <xdr:rowOff>128905</xdr:rowOff>
    </xdr:to>
    <xdr:sp macro="" textlink="">
      <xdr:nvSpPr>
        <xdr:cNvPr id="350" name="円/楕円 349"/>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113682</xdr:rowOff>
    </xdr:from>
    <xdr:ext cx="762000" cy="259045"/>
    <xdr:sp macro="" textlink="">
      <xdr:nvSpPr>
        <xdr:cNvPr id="351" name="テキスト ボックス 350"/>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48419</xdr:rowOff>
    </xdr:from>
    <xdr:to>
      <xdr:col>19</xdr:col>
      <xdr:colOff>533400</xdr:colOff>
      <xdr:row>63</xdr:row>
      <xdr:rowOff>150019</xdr:rowOff>
    </xdr:to>
    <xdr:sp macro="" textlink="">
      <xdr:nvSpPr>
        <xdr:cNvPr id="352" name="円/楕円 351"/>
        <xdr:cNvSpPr/>
      </xdr:nvSpPr>
      <xdr:spPr>
        <a:xfrm>
          <a:off x="134620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134796</xdr:rowOff>
    </xdr:from>
    <xdr:ext cx="762000" cy="259045"/>
    <xdr:sp macro="" textlink="">
      <xdr:nvSpPr>
        <xdr:cNvPr id="353" name="テキスト ボックス 352"/>
        <xdr:cNvSpPr txBox="1"/>
      </xdr:nvSpPr>
      <xdr:spPr>
        <a:xfrm>
          <a:off x="13131800" y="1093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市町村合併後、地域格差の是正及び一体化を図るため大型事業を行っ</a:t>
          </a:r>
          <a:r>
            <a:rPr lang="ja-JP" altLang="en-US" sz="1100" baseline="0">
              <a:solidFill>
                <a:schemeClr val="dk1"/>
              </a:solidFill>
              <a:latin typeface="+mn-lt"/>
              <a:ea typeface="+mn-ea"/>
              <a:cs typeface="+mn-cs"/>
            </a:rPr>
            <a:t>ており</a:t>
          </a:r>
          <a:r>
            <a:rPr lang="ja-JP" altLang="ja-JP" sz="1100" baseline="0">
              <a:solidFill>
                <a:schemeClr val="dk1"/>
              </a:solidFill>
              <a:latin typeface="+mn-lt"/>
              <a:ea typeface="+mn-ea"/>
              <a:cs typeface="+mn-cs"/>
            </a:rPr>
            <a:t>、その時に発行した合併特例債の元利償還金が大きく、実質公債費比率</a:t>
          </a:r>
          <a:r>
            <a:rPr lang="ja-JP" altLang="en-US" sz="1100" baseline="0">
              <a:solidFill>
                <a:schemeClr val="dk1"/>
              </a:solidFill>
              <a:latin typeface="+mn-lt"/>
              <a:ea typeface="+mn-ea"/>
              <a:cs typeface="+mn-cs"/>
            </a:rPr>
            <a:t>が</a:t>
          </a:r>
          <a:r>
            <a:rPr lang="ja-JP" altLang="ja-JP" sz="1100" baseline="0">
              <a:solidFill>
                <a:schemeClr val="dk1"/>
              </a:solidFill>
              <a:latin typeface="+mn-lt"/>
              <a:ea typeface="+mn-ea"/>
              <a:cs typeface="+mn-cs"/>
            </a:rPr>
            <a:t>１８％を超えている。</a:t>
          </a:r>
          <a:endParaRPr lang="ja-JP" altLang="ja-JP" sz="1100">
            <a:solidFill>
              <a:schemeClr val="dk1"/>
            </a:solidFill>
            <a:latin typeface="+mn-lt"/>
            <a:ea typeface="+mn-ea"/>
            <a:cs typeface="+mn-cs"/>
          </a:endParaRPr>
        </a:p>
        <a:p>
          <a:pPr fontAlgn="base"/>
          <a:r>
            <a:rPr lang="ja-JP" altLang="en-US" sz="1100" baseline="0">
              <a:solidFill>
                <a:schemeClr val="dk1"/>
              </a:solidFill>
              <a:latin typeface="+mn-lt"/>
              <a:ea typeface="+mn-ea"/>
              <a:cs typeface="+mn-cs"/>
            </a:rPr>
            <a:t>しかし、</a:t>
          </a:r>
          <a:r>
            <a:rPr lang="ja-JP" altLang="ja-JP" sz="1100" baseline="0">
              <a:solidFill>
                <a:schemeClr val="dk1"/>
              </a:solidFill>
              <a:latin typeface="+mn-lt"/>
              <a:ea typeface="+mn-ea"/>
              <a:cs typeface="+mn-cs"/>
            </a:rPr>
            <a:t>平成２５年度をピークに地方債の償還額は減少に転じる見込みであ</a:t>
          </a:r>
          <a:r>
            <a:rPr lang="ja-JP" altLang="en-US" sz="1100" baseline="0">
              <a:solidFill>
                <a:schemeClr val="dk1"/>
              </a:solidFill>
              <a:latin typeface="+mn-lt"/>
              <a:ea typeface="+mn-ea"/>
              <a:cs typeface="+mn-cs"/>
            </a:rPr>
            <a:t>り</a:t>
          </a:r>
          <a:r>
            <a:rPr lang="ja-JP" altLang="ja-JP" sz="1100" baseline="0">
              <a:solidFill>
                <a:schemeClr val="dk1"/>
              </a:solidFill>
              <a:latin typeface="+mn-lt"/>
              <a:ea typeface="+mn-ea"/>
              <a:cs typeface="+mn-cs"/>
            </a:rPr>
            <a:t>、公債費負担適正化計画に基づき、市債発行を極力抑え、繰上げ償還も視野に入れ</a:t>
          </a:r>
          <a:r>
            <a:rPr lang="ja-JP" altLang="en-US" sz="1100" baseline="0">
              <a:solidFill>
                <a:schemeClr val="dk1"/>
              </a:solidFill>
              <a:latin typeface="+mn-lt"/>
              <a:ea typeface="+mn-ea"/>
              <a:cs typeface="+mn-cs"/>
            </a:rPr>
            <a:t>実質公債費比率の改善に努め</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遅くとも</a:t>
          </a:r>
          <a:r>
            <a:rPr lang="ja-JP" altLang="ja-JP" sz="1100" baseline="0">
              <a:solidFill>
                <a:schemeClr val="dk1"/>
              </a:solidFill>
              <a:latin typeface="+mn-lt"/>
              <a:ea typeface="+mn-ea"/>
              <a:cs typeface="+mn-cs"/>
            </a:rPr>
            <a:t>平成２８年度</a:t>
          </a:r>
          <a:r>
            <a:rPr lang="ja-JP" altLang="en-US" sz="1100" baseline="0">
              <a:solidFill>
                <a:schemeClr val="dk1"/>
              </a:solidFill>
              <a:latin typeface="+mn-lt"/>
              <a:ea typeface="+mn-ea"/>
              <a:cs typeface="+mn-cs"/>
            </a:rPr>
            <a:t>決算で</a:t>
          </a:r>
          <a:r>
            <a:rPr lang="ja-JP" altLang="ja-JP" sz="1100" baseline="0">
              <a:solidFill>
                <a:schemeClr val="dk1"/>
              </a:solidFill>
              <a:latin typeface="+mn-lt"/>
              <a:ea typeface="+mn-ea"/>
              <a:cs typeface="+mn-cs"/>
            </a:rPr>
            <a:t>は１８％以下となる見込みである。</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116840</xdr:rowOff>
    </xdr:from>
    <xdr:to>
      <xdr:col>24</xdr:col>
      <xdr:colOff>558800</xdr:colOff>
      <xdr:row>44</xdr:row>
      <xdr:rowOff>132927</xdr:rowOff>
    </xdr:to>
    <xdr:cxnSp macro="">
      <xdr:nvCxnSpPr>
        <xdr:cNvPr id="387" name="直線コネクタ 386"/>
        <xdr:cNvCxnSpPr/>
      </xdr:nvCxnSpPr>
      <xdr:spPr>
        <a:xfrm flipV="1">
          <a:off x="16179800" y="76606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132927</xdr:rowOff>
    </xdr:from>
    <xdr:to>
      <xdr:col>23</xdr:col>
      <xdr:colOff>406400</xdr:colOff>
      <xdr:row>44</xdr:row>
      <xdr:rowOff>140970</xdr:rowOff>
    </xdr:to>
    <xdr:cxnSp macro="">
      <xdr:nvCxnSpPr>
        <xdr:cNvPr id="390" name="直線コネクタ 389"/>
        <xdr:cNvCxnSpPr/>
      </xdr:nvCxnSpPr>
      <xdr:spPr>
        <a:xfrm flipV="1">
          <a:off x="15290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124883</xdr:rowOff>
    </xdr:from>
    <xdr:to>
      <xdr:col>22</xdr:col>
      <xdr:colOff>203200</xdr:colOff>
      <xdr:row>44</xdr:row>
      <xdr:rowOff>140970</xdr:rowOff>
    </xdr:to>
    <xdr:cxnSp macro="">
      <xdr:nvCxnSpPr>
        <xdr:cNvPr id="393" name="直線コネクタ 392"/>
        <xdr:cNvCxnSpPr/>
      </xdr:nvCxnSpPr>
      <xdr:spPr>
        <a:xfrm>
          <a:off x="14401800" y="76686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36406</xdr:rowOff>
    </xdr:from>
    <xdr:to>
      <xdr:col>21</xdr:col>
      <xdr:colOff>0</xdr:colOff>
      <xdr:row>44</xdr:row>
      <xdr:rowOff>124883</xdr:rowOff>
    </xdr:to>
    <xdr:cxnSp macro="">
      <xdr:nvCxnSpPr>
        <xdr:cNvPr id="396" name="直線コネクタ 395"/>
        <xdr:cNvCxnSpPr/>
      </xdr:nvCxnSpPr>
      <xdr:spPr>
        <a:xfrm>
          <a:off x="13512800" y="75802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7" name="フローチャート : 判断 396"/>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98" name="テキスト ボックス 397"/>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9" name="フローチャート : 判断 398"/>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400" name="テキスト ボックス 399"/>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66040</xdr:rowOff>
    </xdr:from>
    <xdr:to>
      <xdr:col>24</xdr:col>
      <xdr:colOff>609600</xdr:colOff>
      <xdr:row>44</xdr:row>
      <xdr:rowOff>167640</xdr:rowOff>
    </xdr:to>
    <xdr:sp macro="" textlink="">
      <xdr:nvSpPr>
        <xdr:cNvPr id="406" name="円/楕円 405"/>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133367</xdr:rowOff>
    </xdr:from>
    <xdr:ext cx="762000" cy="259045"/>
    <xdr:sp macro="" textlink="">
      <xdr:nvSpPr>
        <xdr:cNvPr id="407" name="公債費負担の状況該当値テキスト"/>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82127</xdr:rowOff>
    </xdr:from>
    <xdr:to>
      <xdr:col>23</xdr:col>
      <xdr:colOff>457200</xdr:colOff>
      <xdr:row>45</xdr:row>
      <xdr:rowOff>12277</xdr:rowOff>
    </xdr:to>
    <xdr:sp macro="" textlink="">
      <xdr:nvSpPr>
        <xdr:cNvPr id="408" name="円/楕円 407"/>
        <xdr:cNvSpPr/>
      </xdr:nvSpPr>
      <xdr:spPr>
        <a:xfrm>
          <a:off x="16129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168504</xdr:rowOff>
    </xdr:from>
    <xdr:ext cx="736600" cy="259045"/>
    <xdr:sp macro="" textlink="">
      <xdr:nvSpPr>
        <xdr:cNvPr id="409" name="テキスト ボックス 408"/>
        <xdr:cNvSpPr txBox="1"/>
      </xdr:nvSpPr>
      <xdr:spPr>
        <a:xfrm>
          <a:off x="15798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90170</xdr:rowOff>
    </xdr:from>
    <xdr:to>
      <xdr:col>22</xdr:col>
      <xdr:colOff>254000</xdr:colOff>
      <xdr:row>45</xdr:row>
      <xdr:rowOff>20320</xdr:rowOff>
    </xdr:to>
    <xdr:sp macro="" textlink="">
      <xdr:nvSpPr>
        <xdr:cNvPr id="410" name="円/楕円 409"/>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5097</xdr:rowOff>
    </xdr:from>
    <xdr:ext cx="762000" cy="259045"/>
    <xdr:sp macro="" textlink="">
      <xdr:nvSpPr>
        <xdr:cNvPr id="411" name="テキスト ボックス 410"/>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12" name="円/楕円 411"/>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13" name="テキスト ボックス 412"/>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157056</xdr:rowOff>
    </xdr:from>
    <xdr:to>
      <xdr:col>19</xdr:col>
      <xdr:colOff>533400</xdr:colOff>
      <xdr:row>44</xdr:row>
      <xdr:rowOff>87206</xdr:rowOff>
    </xdr:to>
    <xdr:sp macro="" textlink="">
      <xdr:nvSpPr>
        <xdr:cNvPr id="414" name="円/楕円 413"/>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71983</xdr:rowOff>
    </xdr:from>
    <xdr:ext cx="762000" cy="259045"/>
    <xdr:sp macro="" textlink="">
      <xdr:nvSpPr>
        <xdr:cNvPr id="415" name="テキスト ボックス 414"/>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平成２</a:t>
          </a:r>
          <a:r>
            <a:rPr lang="ja-JP" altLang="en-US" sz="1100" baseline="0">
              <a:solidFill>
                <a:schemeClr val="dk1"/>
              </a:solidFill>
              <a:latin typeface="+mn-lt"/>
              <a:ea typeface="+mn-ea"/>
              <a:cs typeface="+mn-cs"/>
            </a:rPr>
            <a:t>５</a:t>
          </a:r>
          <a:r>
            <a:rPr lang="ja-JP" altLang="ja-JP" sz="1100" baseline="0">
              <a:solidFill>
                <a:schemeClr val="dk1"/>
              </a:solidFill>
              <a:latin typeface="+mn-lt"/>
              <a:ea typeface="+mn-ea"/>
              <a:cs typeface="+mn-cs"/>
            </a:rPr>
            <a:t>年度は地方債借入額よりも元利償還額が多いため、地方債現在高が減少になったことや、普通交付税の増額に伴う標準財政規模の増などにより、将来負担比率は減少している。</a:t>
          </a:r>
          <a:r>
            <a:rPr lang="ja-JP" altLang="en-US" sz="1100" baseline="0">
              <a:solidFill>
                <a:schemeClr val="dk1"/>
              </a:solidFill>
              <a:latin typeface="+mn-lt"/>
              <a:ea typeface="+mn-ea"/>
              <a:cs typeface="+mn-cs"/>
            </a:rPr>
            <a:t>今後も地方債現在高は減少していく予定であり、</a:t>
          </a:r>
          <a:r>
            <a:rPr lang="ja-JP" altLang="ja-JP" sz="1100" baseline="0">
              <a:solidFill>
                <a:schemeClr val="dk1"/>
              </a:solidFill>
              <a:latin typeface="+mn-lt"/>
              <a:ea typeface="+mn-ea"/>
              <a:cs typeface="+mn-cs"/>
            </a:rPr>
            <a:t>市債の発行について</a:t>
          </a:r>
          <a:r>
            <a:rPr lang="ja-JP" altLang="en-US" sz="1100" baseline="0">
              <a:solidFill>
                <a:schemeClr val="dk1"/>
              </a:solidFill>
              <a:latin typeface="+mn-lt"/>
              <a:ea typeface="+mn-ea"/>
              <a:cs typeface="+mn-cs"/>
            </a:rPr>
            <a:t>も</a:t>
          </a:r>
          <a:r>
            <a:rPr lang="ja-JP" altLang="ja-JP" sz="1100" baseline="0">
              <a:solidFill>
                <a:schemeClr val="dk1"/>
              </a:solidFill>
              <a:latin typeface="+mn-lt"/>
              <a:ea typeface="+mn-ea"/>
              <a:cs typeface="+mn-cs"/>
            </a:rPr>
            <a:t>極力抑制</a:t>
          </a:r>
          <a:r>
            <a:rPr lang="ja-JP" altLang="en-US" sz="1100" baseline="0">
              <a:solidFill>
                <a:schemeClr val="dk1"/>
              </a:solidFill>
              <a:latin typeface="+mn-lt"/>
              <a:ea typeface="+mn-ea"/>
              <a:cs typeface="+mn-cs"/>
            </a:rPr>
            <a:t>に努め</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将来負担比率は改善すると見込まれる。</a:t>
          </a:r>
          <a:endParaRPr lang="en-US" altLang="ja-JP" sz="110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93980</xdr:rowOff>
    </xdr:from>
    <xdr:to>
      <xdr:col>24</xdr:col>
      <xdr:colOff>558800</xdr:colOff>
      <xdr:row>17</xdr:row>
      <xdr:rowOff>79375</xdr:rowOff>
    </xdr:to>
    <xdr:cxnSp macro="">
      <xdr:nvCxnSpPr>
        <xdr:cNvPr id="449" name="直線コネクタ 448"/>
        <xdr:cNvCxnSpPr/>
      </xdr:nvCxnSpPr>
      <xdr:spPr>
        <a:xfrm flipV="1">
          <a:off x="16179800" y="283718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79375</xdr:rowOff>
    </xdr:from>
    <xdr:to>
      <xdr:col>23</xdr:col>
      <xdr:colOff>406400</xdr:colOff>
      <xdr:row>18</xdr:row>
      <xdr:rowOff>6054</xdr:rowOff>
    </xdr:to>
    <xdr:cxnSp macro="">
      <xdr:nvCxnSpPr>
        <xdr:cNvPr id="452" name="直線コネクタ 451"/>
        <xdr:cNvCxnSpPr/>
      </xdr:nvCxnSpPr>
      <xdr:spPr>
        <a:xfrm flipV="1">
          <a:off x="15290800" y="2994025"/>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6054</xdr:rowOff>
    </xdr:from>
    <xdr:to>
      <xdr:col>22</xdr:col>
      <xdr:colOff>203200</xdr:colOff>
      <xdr:row>19</xdr:row>
      <xdr:rowOff>6731</xdr:rowOff>
    </xdr:to>
    <xdr:cxnSp macro="">
      <xdr:nvCxnSpPr>
        <xdr:cNvPr id="455" name="直線コネクタ 454"/>
        <xdr:cNvCxnSpPr/>
      </xdr:nvCxnSpPr>
      <xdr:spPr>
        <a:xfrm flipV="1">
          <a:off x="14401800" y="3092154"/>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6731</xdr:rowOff>
    </xdr:from>
    <xdr:to>
      <xdr:col>21</xdr:col>
      <xdr:colOff>0</xdr:colOff>
      <xdr:row>20</xdr:row>
      <xdr:rowOff>20278</xdr:rowOff>
    </xdr:to>
    <xdr:cxnSp macro="">
      <xdr:nvCxnSpPr>
        <xdr:cNvPr id="458" name="直線コネクタ 457"/>
        <xdr:cNvCxnSpPr/>
      </xdr:nvCxnSpPr>
      <xdr:spPr>
        <a:xfrm flipV="1">
          <a:off x="13512800" y="3264281"/>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166116</xdr:rowOff>
    </xdr:from>
    <xdr:to>
      <xdr:col>21</xdr:col>
      <xdr:colOff>50800</xdr:colOff>
      <xdr:row>18</xdr:row>
      <xdr:rowOff>96266</xdr:rowOff>
    </xdr:to>
    <xdr:sp macro="" textlink="">
      <xdr:nvSpPr>
        <xdr:cNvPr id="459" name="フローチャート : 判断 458"/>
        <xdr:cNvSpPr/>
      </xdr:nvSpPr>
      <xdr:spPr>
        <a:xfrm>
          <a:off x="14351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106443</xdr:rowOff>
    </xdr:from>
    <xdr:ext cx="762000" cy="259045"/>
    <xdr:sp macro="" textlink="">
      <xdr:nvSpPr>
        <xdr:cNvPr id="460" name="テキスト ボックス 459"/>
        <xdr:cNvSpPr txBox="1"/>
      </xdr:nvSpPr>
      <xdr:spPr>
        <a:xfrm>
          <a:off x="14020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120946</xdr:rowOff>
    </xdr:from>
    <xdr:to>
      <xdr:col>19</xdr:col>
      <xdr:colOff>533400</xdr:colOff>
      <xdr:row>19</xdr:row>
      <xdr:rowOff>51096</xdr:rowOff>
    </xdr:to>
    <xdr:sp macro="" textlink="">
      <xdr:nvSpPr>
        <xdr:cNvPr id="461" name="フローチャート : 判断 460"/>
        <xdr:cNvSpPr/>
      </xdr:nvSpPr>
      <xdr:spPr>
        <a:xfrm>
          <a:off x="13462000" y="320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61273</xdr:rowOff>
    </xdr:from>
    <xdr:ext cx="762000" cy="259045"/>
    <xdr:sp macro="" textlink="">
      <xdr:nvSpPr>
        <xdr:cNvPr id="462" name="テキスト ボックス 461"/>
        <xdr:cNvSpPr txBox="1"/>
      </xdr:nvSpPr>
      <xdr:spPr>
        <a:xfrm>
          <a:off x="13131800" y="297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43180</xdr:rowOff>
    </xdr:from>
    <xdr:to>
      <xdr:col>24</xdr:col>
      <xdr:colOff>609600</xdr:colOff>
      <xdr:row>16</xdr:row>
      <xdr:rowOff>144780</xdr:rowOff>
    </xdr:to>
    <xdr:sp macro="" textlink="">
      <xdr:nvSpPr>
        <xdr:cNvPr id="468" name="円/楕円 467"/>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15257</xdr:rowOff>
    </xdr:from>
    <xdr:ext cx="762000" cy="259045"/>
    <xdr:sp macro="" textlink="">
      <xdr:nvSpPr>
        <xdr:cNvPr id="469"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28575</xdr:rowOff>
    </xdr:from>
    <xdr:to>
      <xdr:col>23</xdr:col>
      <xdr:colOff>457200</xdr:colOff>
      <xdr:row>17</xdr:row>
      <xdr:rowOff>130175</xdr:rowOff>
    </xdr:to>
    <xdr:sp macro="" textlink="">
      <xdr:nvSpPr>
        <xdr:cNvPr id="470" name="円/楕円 469"/>
        <xdr:cNvSpPr/>
      </xdr:nvSpPr>
      <xdr:spPr>
        <a:xfrm>
          <a:off x="16129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114952</xdr:rowOff>
    </xdr:from>
    <xdr:ext cx="736600" cy="259045"/>
    <xdr:sp macro="" textlink="">
      <xdr:nvSpPr>
        <xdr:cNvPr id="471" name="テキスト ボックス 470"/>
        <xdr:cNvSpPr txBox="1"/>
      </xdr:nvSpPr>
      <xdr:spPr>
        <a:xfrm>
          <a:off x="15798800" y="302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126704</xdr:rowOff>
    </xdr:from>
    <xdr:to>
      <xdr:col>22</xdr:col>
      <xdr:colOff>254000</xdr:colOff>
      <xdr:row>18</xdr:row>
      <xdr:rowOff>56854</xdr:rowOff>
    </xdr:to>
    <xdr:sp macro="" textlink="">
      <xdr:nvSpPr>
        <xdr:cNvPr id="472" name="円/楕円 471"/>
        <xdr:cNvSpPr/>
      </xdr:nvSpPr>
      <xdr:spPr>
        <a:xfrm>
          <a:off x="15240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41631</xdr:rowOff>
    </xdr:from>
    <xdr:ext cx="762000" cy="259045"/>
    <xdr:sp macro="" textlink="">
      <xdr:nvSpPr>
        <xdr:cNvPr id="473" name="テキスト ボックス 472"/>
        <xdr:cNvSpPr txBox="1"/>
      </xdr:nvSpPr>
      <xdr:spPr>
        <a:xfrm>
          <a:off x="14909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127381</xdr:rowOff>
    </xdr:from>
    <xdr:to>
      <xdr:col>21</xdr:col>
      <xdr:colOff>50800</xdr:colOff>
      <xdr:row>19</xdr:row>
      <xdr:rowOff>57531</xdr:rowOff>
    </xdr:to>
    <xdr:sp macro="" textlink="">
      <xdr:nvSpPr>
        <xdr:cNvPr id="474" name="円/楕円 473"/>
        <xdr:cNvSpPr/>
      </xdr:nvSpPr>
      <xdr:spPr>
        <a:xfrm>
          <a:off x="14351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42308</xdr:rowOff>
    </xdr:from>
    <xdr:ext cx="762000" cy="259045"/>
    <xdr:sp macro="" textlink="">
      <xdr:nvSpPr>
        <xdr:cNvPr id="475" name="テキスト ボックス 474"/>
        <xdr:cNvSpPr txBox="1"/>
      </xdr:nvSpPr>
      <xdr:spPr>
        <a:xfrm>
          <a:off x="14020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140928</xdr:rowOff>
    </xdr:from>
    <xdr:to>
      <xdr:col>19</xdr:col>
      <xdr:colOff>533400</xdr:colOff>
      <xdr:row>20</xdr:row>
      <xdr:rowOff>71078</xdr:rowOff>
    </xdr:to>
    <xdr:sp macro="" textlink="">
      <xdr:nvSpPr>
        <xdr:cNvPr id="476" name="円/楕円 475"/>
        <xdr:cNvSpPr/>
      </xdr:nvSpPr>
      <xdr:spPr>
        <a:xfrm>
          <a:off x="13462000" y="3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55855</xdr:rowOff>
    </xdr:from>
    <xdr:ext cx="762000" cy="259045"/>
    <xdr:sp macro="" textlink="">
      <xdr:nvSpPr>
        <xdr:cNvPr id="477" name="テキスト ボックス 476"/>
        <xdr:cNvSpPr txBox="1"/>
      </xdr:nvSpPr>
      <xdr:spPr>
        <a:xfrm>
          <a:off x="13131800" y="348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岐阜県山県市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29,131
28,481
222.04
12,758,968
11,953,949
693,486
9,187,477
20,507,044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地理的要因から保育所や教育施設等を多く配置していることなどにより、類似団体に比べ職員数が多く、指標が平均以上となっているが、平成１５年度の合併当初の職員数４３３人に対して平成２</a:t>
          </a:r>
          <a:r>
            <a:rPr lang="ja-JP" altLang="en-US" sz="1100" baseline="0">
              <a:solidFill>
                <a:schemeClr val="dk1"/>
              </a:solidFill>
              <a:latin typeface="+mn-lt"/>
              <a:ea typeface="+mn-ea"/>
              <a:cs typeface="+mn-cs"/>
            </a:rPr>
            <a:t>５</a:t>
          </a:r>
          <a:r>
            <a:rPr lang="ja-JP" altLang="ja-JP" sz="1100" baseline="0">
              <a:solidFill>
                <a:schemeClr val="dk1"/>
              </a:solidFill>
              <a:latin typeface="+mn-lt"/>
              <a:ea typeface="+mn-ea"/>
              <a:cs typeface="+mn-cs"/>
            </a:rPr>
            <a:t>年度当初は３</a:t>
          </a:r>
          <a:r>
            <a:rPr lang="ja-JP" altLang="en-US" sz="1100" baseline="0">
              <a:solidFill>
                <a:schemeClr val="dk1"/>
              </a:solidFill>
              <a:latin typeface="+mn-lt"/>
              <a:ea typeface="+mn-ea"/>
              <a:cs typeface="+mn-cs"/>
            </a:rPr>
            <a:t>１０</a:t>
          </a:r>
          <a:r>
            <a:rPr lang="ja-JP" altLang="ja-JP" sz="1100" baseline="0">
              <a:solidFill>
                <a:schemeClr val="dk1"/>
              </a:solidFill>
              <a:latin typeface="+mn-lt"/>
              <a:ea typeface="+mn-ea"/>
              <a:cs typeface="+mn-cs"/>
            </a:rPr>
            <a:t>人と１</a:t>
          </a:r>
          <a:r>
            <a:rPr lang="ja-JP" altLang="en-US" sz="1100" baseline="0">
              <a:solidFill>
                <a:schemeClr val="dk1"/>
              </a:solidFill>
              <a:latin typeface="+mn-lt"/>
              <a:ea typeface="+mn-ea"/>
              <a:cs typeface="+mn-cs"/>
            </a:rPr>
            <a:t>２３</a:t>
          </a:r>
          <a:r>
            <a:rPr lang="ja-JP" altLang="ja-JP" sz="1100" baseline="0">
              <a:solidFill>
                <a:schemeClr val="dk1"/>
              </a:solidFill>
              <a:latin typeface="+mn-lt"/>
              <a:ea typeface="+mn-ea"/>
              <a:cs typeface="+mn-cs"/>
            </a:rPr>
            <a:t>人削減している。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今後も第３次定員適正化計画に基づき、退職者不補充の原則や最小限の新規採用の原則により、適正な職員配置と人件費の抑制に努める。</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78014</xdr:rowOff>
    </xdr:to>
    <xdr:cxnSp macro="">
      <xdr:nvCxnSpPr>
        <xdr:cNvPr id="67" name="直線コネクタ 66"/>
        <xdr:cNvCxnSpPr/>
      </xdr:nvCxnSpPr>
      <xdr:spPr>
        <a:xfrm flipV="1">
          <a:off x="3987800" y="61087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146050</xdr:rowOff>
    </xdr:to>
    <xdr:cxnSp macro="">
      <xdr:nvCxnSpPr>
        <xdr:cNvPr id="70" name="直線コネクタ 69"/>
        <xdr:cNvCxnSpPr/>
      </xdr:nvCxnSpPr>
      <xdr:spPr>
        <a:xfrm flipV="1">
          <a:off x="3098800" y="62502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146050</xdr:rowOff>
    </xdr:to>
    <xdr:cxnSp macro="">
      <xdr:nvCxnSpPr>
        <xdr:cNvPr id="73" name="直線コネクタ 72"/>
        <xdr:cNvCxnSpPr/>
      </xdr:nvCxnSpPr>
      <xdr:spPr>
        <a:xfrm>
          <a:off x="2209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38</xdr:row>
      <xdr:rowOff>83457</xdr:rowOff>
    </xdr:to>
    <xdr:cxnSp macro="">
      <xdr:nvCxnSpPr>
        <xdr:cNvPr id="76" name="直線コネクタ 75"/>
        <xdr:cNvCxnSpPr/>
      </xdr:nvCxnSpPr>
      <xdr:spPr>
        <a:xfrm flipV="1">
          <a:off x="1320800" y="63373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5443</xdr:rowOff>
    </xdr:from>
    <xdr:to>
      <xdr:col>3</xdr:col>
      <xdr:colOff>193675</xdr:colOff>
      <xdr:row>36</xdr:row>
      <xdr:rowOff>107043</xdr:rowOff>
    </xdr:to>
    <xdr:sp macro="" textlink="">
      <xdr:nvSpPr>
        <xdr:cNvPr id="77" name="フローチャート : 判断 76"/>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78" name="テキスト ボックス 77"/>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6" name="円/楕円 85"/>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7"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8" name="円/楕円 87"/>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9" name="テキスト ボックス 88"/>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0" name="円/楕円 89"/>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1" name="テキスト ボックス 90"/>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2" name="円/楕円 91"/>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3" name="テキスト ボックス 92"/>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4" name="円/楕円 93"/>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5" name="テキスト ボックス 94"/>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民間委託の推進や指定管理者制度の導入による委託料の増加</a:t>
          </a:r>
          <a:r>
            <a:rPr lang="ja-JP" altLang="en-US" sz="1100" baseline="0">
              <a:solidFill>
                <a:schemeClr val="dk1"/>
              </a:solidFill>
              <a:latin typeface="+mn-lt"/>
              <a:ea typeface="+mn-ea"/>
              <a:cs typeface="+mn-cs"/>
            </a:rPr>
            <a:t>や施設の老朽化に伴う維持修繕費の増加等の増加</a:t>
          </a:r>
          <a:r>
            <a:rPr lang="ja-JP" altLang="ja-JP" sz="1100" baseline="0">
              <a:solidFill>
                <a:schemeClr val="dk1"/>
              </a:solidFill>
              <a:latin typeface="+mn-lt"/>
              <a:ea typeface="+mn-ea"/>
              <a:cs typeface="+mn-cs"/>
            </a:rPr>
            <a:t>要因</a:t>
          </a:r>
          <a:r>
            <a:rPr lang="ja-JP" altLang="en-US" sz="1100" baseline="0">
              <a:solidFill>
                <a:schemeClr val="dk1"/>
              </a:solidFill>
              <a:latin typeface="+mn-lt"/>
              <a:ea typeface="+mn-ea"/>
              <a:cs typeface="+mn-cs"/>
            </a:rPr>
            <a:t>により数値が高くなっている</a:t>
          </a:r>
          <a:r>
            <a:rPr lang="ja-JP" altLang="ja-JP" sz="1100" baseline="0">
              <a:solidFill>
                <a:schemeClr val="dk1"/>
              </a:solidFill>
              <a:latin typeface="+mn-lt"/>
              <a:ea typeface="+mn-ea"/>
              <a:cs typeface="+mn-cs"/>
            </a:rPr>
            <a:t>が、管理の効率化や事業仕分けによる事務事業の見直しによるコスト削減</a:t>
          </a:r>
          <a:r>
            <a:rPr lang="ja-JP" altLang="en-US" sz="1100" baseline="0">
              <a:solidFill>
                <a:schemeClr val="dk1"/>
              </a:solidFill>
              <a:latin typeface="+mn-lt"/>
              <a:ea typeface="+mn-ea"/>
              <a:cs typeface="+mn-cs"/>
            </a:rPr>
            <a:t>、公共施設の適正管理</a:t>
          </a:r>
          <a:r>
            <a:rPr lang="ja-JP" altLang="ja-JP" sz="1100" baseline="0">
              <a:solidFill>
                <a:schemeClr val="dk1"/>
              </a:solidFill>
              <a:latin typeface="+mn-lt"/>
              <a:ea typeface="+mn-ea"/>
              <a:cs typeface="+mn-cs"/>
            </a:rPr>
            <a:t>を推進し経常収支比率の上昇抑制に努める。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37193</xdr:rowOff>
    </xdr:to>
    <xdr:cxnSp macro="">
      <xdr:nvCxnSpPr>
        <xdr:cNvPr id="130" name="直線コネクタ 129"/>
        <xdr:cNvCxnSpPr/>
      </xdr:nvCxnSpPr>
      <xdr:spPr>
        <a:xfrm>
          <a:off x="15671800" y="2919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4536</xdr:rowOff>
    </xdr:to>
    <xdr:cxnSp macro="">
      <xdr:nvCxnSpPr>
        <xdr:cNvPr id="133" name="直線コネクタ 132"/>
        <xdr:cNvCxnSpPr/>
      </xdr:nvCxnSpPr>
      <xdr:spPr>
        <a:xfrm>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15421</xdr:rowOff>
    </xdr:to>
    <xdr:cxnSp macro="">
      <xdr:nvCxnSpPr>
        <xdr:cNvPr id="136" name="直線コネクタ 135"/>
        <xdr:cNvCxnSpPr/>
      </xdr:nvCxnSpPr>
      <xdr:spPr>
        <a:xfrm flipV="1">
          <a:off x="13893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17</xdr:row>
      <xdr:rowOff>15421</xdr:rowOff>
    </xdr:to>
    <xdr:cxnSp macro="">
      <xdr:nvCxnSpPr>
        <xdr:cNvPr id="139" name="直線コネクタ 138"/>
        <xdr:cNvCxnSpPr/>
      </xdr:nvCxnSpPr>
      <xdr:spPr>
        <a:xfrm>
          <a:off x="13004800" y="25708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103414</xdr:rowOff>
    </xdr:from>
    <xdr:to>
      <xdr:col>20</xdr:col>
      <xdr:colOff>209550</xdr:colOff>
      <xdr:row>17</xdr:row>
      <xdr:rowOff>33564</xdr:rowOff>
    </xdr:to>
    <xdr:sp macro="" textlink="">
      <xdr:nvSpPr>
        <xdr:cNvPr id="140" name="フローチャート : 判断 139"/>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43741</xdr:rowOff>
    </xdr:from>
    <xdr:ext cx="762000" cy="259045"/>
    <xdr:sp macro="" textlink="">
      <xdr:nvSpPr>
        <xdr:cNvPr id="141" name="テキスト ボックス 140"/>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2" name="フローチャート : 判断 141"/>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3" name="テキスト ボックス 142"/>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50"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1" name="円/楕円 150"/>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2" name="テキスト ボックス 151"/>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3" name="円/楕円 152"/>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4" name="テキスト ボックス 153"/>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5" name="円/楕円 154"/>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6" name="テキスト ボックス 155"/>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7" name="円/楕円 156"/>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8" name="テキスト ボックス 157"/>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扶助費に係る経常収支比率</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近年、生活保護費</a:t>
          </a:r>
          <a:r>
            <a:rPr lang="ja-JP" altLang="en-US" sz="1100" b="0" i="0" baseline="0">
              <a:solidFill>
                <a:schemeClr val="dk1"/>
              </a:solidFill>
              <a:latin typeface="+mn-lt"/>
              <a:ea typeface="+mn-ea"/>
              <a:cs typeface="+mn-cs"/>
            </a:rPr>
            <a:t>や障害者自立支援関係経費</a:t>
          </a:r>
          <a:r>
            <a:rPr lang="ja-JP" altLang="ja-JP" sz="1100" b="0" i="0" baseline="0">
              <a:solidFill>
                <a:schemeClr val="dk1"/>
              </a:solidFill>
              <a:latin typeface="+mn-lt"/>
              <a:ea typeface="+mn-ea"/>
              <a:cs typeface="+mn-cs"/>
            </a:rPr>
            <a:t>等</a:t>
          </a:r>
          <a:r>
            <a:rPr lang="ja-JP" altLang="en-US" sz="1100" b="0" i="0" baseline="0">
              <a:solidFill>
                <a:schemeClr val="dk1"/>
              </a:solidFill>
              <a:latin typeface="+mn-lt"/>
              <a:ea typeface="+mn-ea"/>
              <a:cs typeface="+mn-cs"/>
            </a:rPr>
            <a:t>の増加により厳しい状況ではあるが、</a:t>
          </a:r>
          <a:r>
            <a:rPr lang="ja-JP" altLang="ja-JP" sz="1100" b="0" i="0" baseline="0">
              <a:solidFill>
                <a:schemeClr val="dk1"/>
              </a:solidFill>
              <a:latin typeface="+mn-lt"/>
              <a:ea typeface="+mn-ea"/>
              <a:cs typeface="+mn-cs"/>
            </a:rPr>
            <a:t>資格審査等の適正化を進めていくこと</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により上昇抑制に努め</a:t>
          </a:r>
          <a:r>
            <a:rPr lang="ja-JP" altLang="en-US" sz="1100" b="0" i="0" baseline="0">
              <a:solidFill>
                <a:schemeClr val="dk1"/>
              </a:solidFill>
              <a:latin typeface="+mn-lt"/>
              <a:ea typeface="+mn-ea"/>
              <a:cs typeface="+mn-cs"/>
            </a:rPr>
            <a:t>てい</a:t>
          </a:r>
          <a:r>
            <a:rPr lang="ja-JP" altLang="ja-JP" sz="1100" b="0" i="0" baseline="0">
              <a:solidFill>
                <a:schemeClr val="dk1"/>
              </a:solidFill>
              <a:latin typeface="+mn-lt"/>
              <a:ea typeface="+mn-ea"/>
              <a:cs typeface="+mn-cs"/>
            </a:rPr>
            <a:t>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143328</xdr:rowOff>
    </xdr:to>
    <xdr:cxnSp macro="">
      <xdr:nvCxnSpPr>
        <xdr:cNvPr id="193" name="直線コネクタ 192"/>
        <xdr:cNvCxnSpPr/>
      </xdr:nvCxnSpPr>
      <xdr:spPr>
        <a:xfrm flipV="1">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143328</xdr:rowOff>
    </xdr:to>
    <xdr:cxnSp macro="">
      <xdr:nvCxnSpPr>
        <xdr:cNvPr id="196" name="直線コネクタ 195"/>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9" name="直線コネクタ 198"/>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78015</xdr:rowOff>
    </xdr:to>
    <xdr:cxnSp macro="">
      <xdr:nvCxnSpPr>
        <xdr:cNvPr id="202" name="直線コネクタ 201"/>
        <xdr:cNvCxnSpPr/>
      </xdr:nvCxnSpPr>
      <xdr:spPr>
        <a:xfrm>
          <a:off x="1320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3" name="フローチャート : 判断 202"/>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4" name="テキスト ボックス 203"/>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5" name="フローチャート : 判断 20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06" name="テキスト ボックス 205"/>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12" name="円/楕円 211"/>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3"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4" name="円/楕円 213"/>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5" name="テキスト ボックス 214"/>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6" name="円/楕円 215"/>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7" name="テキスト ボックス 216"/>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8" name="円/楕円 217"/>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9" name="テキスト ボックス 218"/>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20" name="円/楕円 219"/>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21" name="テキスト ボックス 220"/>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latin typeface="+mn-lt"/>
              <a:ea typeface="+mn-ea"/>
              <a:cs typeface="+mn-cs"/>
            </a:rPr>
            <a:t>その他については類似団体</a:t>
          </a:r>
          <a:r>
            <a:rPr lang="ja-JP" altLang="en-US" sz="1100" baseline="0">
              <a:solidFill>
                <a:schemeClr val="dk1"/>
              </a:solidFill>
              <a:latin typeface="+mn-lt"/>
              <a:ea typeface="+mn-ea"/>
              <a:cs typeface="+mn-cs"/>
            </a:rPr>
            <a:t>平均と同程度の</a:t>
          </a:r>
          <a:r>
            <a:rPr lang="ja-JP" altLang="ja-JP" sz="1100" baseline="0">
              <a:solidFill>
                <a:schemeClr val="dk1"/>
              </a:solidFill>
              <a:latin typeface="+mn-lt"/>
              <a:ea typeface="+mn-ea"/>
              <a:cs typeface="+mn-cs"/>
            </a:rPr>
            <a:t>水準となっているが、公共下水道の整備に伴う繰出金が引き続き多額</a:t>
          </a:r>
          <a:r>
            <a:rPr lang="ja-JP" altLang="en-US" sz="1100" baseline="0">
              <a:solidFill>
                <a:schemeClr val="dk1"/>
              </a:solidFill>
              <a:latin typeface="+mn-lt"/>
              <a:ea typeface="+mn-ea"/>
              <a:cs typeface="+mn-cs"/>
            </a:rPr>
            <a:t>で推移する</a:t>
          </a:r>
          <a:r>
            <a:rPr lang="ja-JP" altLang="ja-JP" sz="1100" baseline="0">
              <a:solidFill>
                <a:schemeClr val="dk1"/>
              </a:solidFill>
              <a:latin typeface="+mn-lt"/>
              <a:ea typeface="+mn-ea"/>
              <a:cs typeface="+mn-cs"/>
            </a:rPr>
            <a:t>見込まれることから、抑制に努める。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161290</xdr:rowOff>
    </xdr:to>
    <xdr:cxnSp macro="">
      <xdr:nvCxnSpPr>
        <xdr:cNvPr id="254" name="直線コネクタ 253"/>
        <xdr:cNvCxnSpPr/>
      </xdr:nvCxnSpPr>
      <xdr:spPr>
        <a:xfrm flipV="1">
          <a:off x="15671800" y="977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161290</xdr:rowOff>
    </xdr:to>
    <xdr:cxnSp macro="">
      <xdr:nvCxnSpPr>
        <xdr:cNvPr id="257" name="直線コネクタ 256"/>
        <xdr:cNvCxnSpPr/>
      </xdr:nvCxnSpPr>
      <xdr:spPr>
        <a:xfrm>
          <a:off x="14782800" y="96977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157480</xdr:rowOff>
    </xdr:to>
    <xdr:cxnSp macro="">
      <xdr:nvCxnSpPr>
        <xdr:cNvPr id="260" name="直線コネクタ 259"/>
        <xdr:cNvCxnSpPr/>
      </xdr:nvCxnSpPr>
      <xdr:spPr>
        <a:xfrm flipV="1">
          <a:off x="13893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157480</xdr:rowOff>
    </xdr:to>
    <xdr:cxnSp macro="">
      <xdr:nvCxnSpPr>
        <xdr:cNvPr id="263" name="直線コネクタ 262"/>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4" name="フローチャート : 判断 263"/>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5" name="テキスト ボックス 26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3" name="円/楕円 272"/>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4"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5" name="円/楕円 27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6" name="テキスト ボックス 27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7" name="円/楕円 276"/>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8" name="テキスト ボックス 277"/>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9" name="円/楕円 278"/>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80" name="テキスト ボックス 279"/>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1" name="円/楕円 280"/>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2" name="テキスト ボックス 28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国体関係補助金や一部事務組合への負担金が減少したことに伴い、</a:t>
          </a:r>
          <a:r>
            <a:rPr lang="ja-JP" altLang="en-US" sz="1100" b="0" i="0" baseline="0">
              <a:solidFill>
                <a:schemeClr val="dk1"/>
              </a:solidFill>
              <a:latin typeface="+mn-lt"/>
              <a:ea typeface="+mn-ea"/>
              <a:cs typeface="+mn-cs"/>
            </a:rPr>
            <a:t>数値は減少した</a:t>
          </a:r>
          <a:r>
            <a:rPr lang="ja-JP" altLang="ja-JP" sz="1100" b="0" i="0" baseline="0">
              <a:solidFill>
                <a:schemeClr val="dk1"/>
              </a:solidFill>
              <a:latin typeface="+mn-lt"/>
              <a:ea typeface="+mn-ea"/>
              <a:cs typeface="+mn-cs"/>
            </a:rPr>
            <a:t>。今後も各種団体への補助金について</a:t>
          </a:r>
          <a:r>
            <a:rPr lang="ja-JP" altLang="ja-JP" sz="1100" baseline="0">
              <a:solidFill>
                <a:schemeClr val="dk1"/>
              </a:solidFill>
              <a:latin typeface="+mn-lt"/>
              <a:ea typeface="+mn-ea"/>
              <a:cs typeface="+mn-cs"/>
            </a:rPr>
            <a:t>、補助基準を明確化にし、補助金等の見直しや適正化を推進する。</a:t>
          </a:r>
          <a:endParaRPr lang="en-US" altLang="ja-JP" sz="110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33</xdr:row>
      <xdr:rowOff>39370</xdr:rowOff>
    </xdr:to>
    <xdr:cxnSp macro="">
      <xdr:nvCxnSpPr>
        <xdr:cNvPr id="315" name="直線コネクタ 314"/>
        <xdr:cNvCxnSpPr/>
      </xdr:nvCxnSpPr>
      <xdr:spPr>
        <a:xfrm flipV="1">
          <a:off x="15671800" y="565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39370</xdr:rowOff>
    </xdr:from>
    <xdr:to>
      <xdr:col>22</xdr:col>
      <xdr:colOff>565150</xdr:colOff>
      <xdr:row>33</xdr:row>
      <xdr:rowOff>46990</xdr:rowOff>
    </xdr:to>
    <xdr:cxnSp macro="">
      <xdr:nvCxnSpPr>
        <xdr:cNvPr id="318" name="直線コネクタ 317"/>
        <xdr:cNvCxnSpPr/>
      </xdr:nvCxnSpPr>
      <xdr:spPr>
        <a:xfrm flipV="1">
          <a:off x="14782800" y="569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46990</xdr:rowOff>
    </xdr:from>
    <xdr:to>
      <xdr:col>21</xdr:col>
      <xdr:colOff>361950</xdr:colOff>
      <xdr:row>33</xdr:row>
      <xdr:rowOff>62230</xdr:rowOff>
    </xdr:to>
    <xdr:cxnSp macro="">
      <xdr:nvCxnSpPr>
        <xdr:cNvPr id="321" name="直線コネクタ 320"/>
        <xdr:cNvCxnSpPr/>
      </xdr:nvCxnSpPr>
      <xdr:spPr>
        <a:xfrm flipV="1">
          <a:off x="13893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62230</xdr:rowOff>
    </xdr:from>
    <xdr:to>
      <xdr:col>20</xdr:col>
      <xdr:colOff>158750</xdr:colOff>
      <xdr:row>34</xdr:row>
      <xdr:rowOff>35560</xdr:rowOff>
    </xdr:to>
    <xdr:cxnSp macro="">
      <xdr:nvCxnSpPr>
        <xdr:cNvPr id="324" name="直線コネクタ 323"/>
        <xdr:cNvCxnSpPr/>
      </xdr:nvCxnSpPr>
      <xdr:spPr>
        <a:xfrm flipV="1">
          <a:off x="13004800" y="5720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5" name="フローチャート : 判断 324"/>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6" name="テキスト ボックス 325"/>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27" name="フローチャート : 判断 326"/>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28" name="テキスト ボックス 327"/>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34" name="円/楕円 333"/>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5"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160020</xdr:rowOff>
    </xdr:from>
    <xdr:to>
      <xdr:col>22</xdr:col>
      <xdr:colOff>615950</xdr:colOff>
      <xdr:row>33</xdr:row>
      <xdr:rowOff>90170</xdr:rowOff>
    </xdr:to>
    <xdr:sp macro="" textlink="">
      <xdr:nvSpPr>
        <xdr:cNvPr id="336" name="円/楕円 335"/>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100347</xdr:rowOff>
    </xdr:from>
    <xdr:ext cx="736600" cy="259045"/>
    <xdr:sp macro="" textlink="">
      <xdr:nvSpPr>
        <xdr:cNvPr id="337" name="テキスト ボックス 336"/>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167640</xdr:rowOff>
    </xdr:from>
    <xdr:to>
      <xdr:col>21</xdr:col>
      <xdr:colOff>412750</xdr:colOff>
      <xdr:row>33</xdr:row>
      <xdr:rowOff>97790</xdr:rowOff>
    </xdr:to>
    <xdr:sp macro="" textlink="">
      <xdr:nvSpPr>
        <xdr:cNvPr id="338" name="円/楕円 337"/>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107967</xdr:rowOff>
    </xdr:from>
    <xdr:ext cx="762000" cy="259045"/>
    <xdr:sp macro="" textlink="">
      <xdr:nvSpPr>
        <xdr:cNvPr id="339" name="テキスト ボックス 338"/>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xdr:rowOff>
    </xdr:from>
    <xdr:to>
      <xdr:col>20</xdr:col>
      <xdr:colOff>209550</xdr:colOff>
      <xdr:row>33</xdr:row>
      <xdr:rowOff>113030</xdr:rowOff>
    </xdr:to>
    <xdr:sp macro="" textlink="">
      <xdr:nvSpPr>
        <xdr:cNvPr id="340" name="円/楕円 339"/>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123207</xdr:rowOff>
    </xdr:from>
    <xdr:ext cx="762000" cy="259045"/>
    <xdr:sp macro="" textlink="">
      <xdr:nvSpPr>
        <xdr:cNvPr id="341" name="テキスト ボックス 340"/>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42" name="円/楕円 341"/>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43" name="テキスト ボックス 342"/>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町村合併に伴い地域間格差を解消するために発行した合併特例債の償還</a:t>
          </a:r>
          <a:r>
            <a:rPr lang="ja-JP" altLang="en-US" sz="1100" baseline="0">
              <a:solidFill>
                <a:schemeClr val="dk1"/>
              </a:solidFill>
              <a:latin typeface="+mn-lt"/>
              <a:ea typeface="+mn-ea"/>
              <a:cs typeface="+mn-cs"/>
            </a:rPr>
            <a:t>額</a:t>
          </a:r>
          <a:r>
            <a:rPr lang="ja-JP" altLang="ja-JP" sz="1100" baseline="0">
              <a:solidFill>
                <a:schemeClr val="dk1"/>
              </a:solidFill>
              <a:latin typeface="+mn-lt"/>
              <a:ea typeface="+mn-ea"/>
              <a:cs typeface="+mn-cs"/>
            </a:rPr>
            <a:t>が</a:t>
          </a:r>
          <a:r>
            <a:rPr lang="ja-JP" altLang="en-US" sz="1100" baseline="0">
              <a:solidFill>
                <a:schemeClr val="dk1"/>
              </a:solidFill>
              <a:latin typeface="+mn-lt"/>
              <a:ea typeface="+mn-ea"/>
              <a:cs typeface="+mn-cs"/>
            </a:rPr>
            <a:t>増加した</a:t>
          </a:r>
          <a:r>
            <a:rPr lang="ja-JP" altLang="ja-JP" sz="1100" baseline="0">
              <a:solidFill>
                <a:schemeClr val="dk1"/>
              </a:solidFill>
              <a:latin typeface="+mn-lt"/>
              <a:ea typeface="+mn-ea"/>
              <a:cs typeface="+mn-cs"/>
            </a:rPr>
            <a:t>ことにより公債費の割合が高くなっているが、山県市クリーンセンター建設、美山中学校改築など大型事業が終了し、平成２５年度をピークに償還額は減少に転じる見込みであり、公債費負担適正化計画に基づき地方債の発行を極力抑え、繰上償還を視野に入れて後年への負担を軽減できるよう努める。</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159004</xdr:rowOff>
    </xdr:from>
    <xdr:to>
      <xdr:col>7</xdr:col>
      <xdr:colOff>15875</xdr:colOff>
      <xdr:row>81</xdr:row>
      <xdr:rowOff>37846</xdr:rowOff>
    </xdr:to>
    <xdr:cxnSp macro="">
      <xdr:nvCxnSpPr>
        <xdr:cNvPr id="373" name="直線コネクタ 372"/>
        <xdr:cNvCxnSpPr/>
      </xdr:nvCxnSpPr>
      <xdr:spPr>
        <a:xfrm>
          <a:off x="3987800" y="13875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136144</xdr:rowOff>
    </xdr:from>
    <xdr:to>
      <xdr:col>5</xdr:col>
      <xdr:colOff>549275</xdr:colOff>
      <xdr:row>80</xdr:row>
      <xdr:rowOff>159004</xdr:rowOff>
    </xdr:to>
    <xdr:cxnSp macro="">
      <xdr:nvCxnSpPr>
        <xdr:cNvPr id="376" name="直線コネクタ 375"/>
        <xdr:cNvCxnSpPr/>
      </xdr:nvCxnSpPr>
      <xdr:spPr>
        <a:xfrm>
          <a:off x="3098800" y="13852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104139</xdr:rowOff>
    </xdr:from>
    <xdr:to>
      <xdr:col>4</xdr:col>
      <xdr:colOff>346075</xdr:colOff>
      <xdr:row>80</xdr:row>
      <xdr:rowOff>136144</xdr:rowOff>
    </xdr:to>
    <xdr:cxnSp macro="">
      <xdr:nvCxnSpPr>
        <xdr:cNvPr id="379" name="直線コネクタ 378"/>
        <xdr:cNvCxnSpPr/>
      </xdr:nvCxnSpPr>
      <xdr:spPr>
        <a:xfrm>
          <a:off x="2209800" y="138201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80</xdr:row>
      <xdr:rowOff>140715</xdr:rowOff>
    </xdr:to>
    <xdr:cxnSp macro="">
      <xdr:nvCxnSpPr>
        <xdr:cNvPr id="382" name="直線コネクタ 381"/>
        <xdr:cNvCxnSpPr/>
      </xdr:nvCxnSpPr>
      <xdr:spPr>
        <a:xfrm flipV="1">
          <a:off x="1320800" y="138201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83" name="フローチャート : 判断 38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84" name="テキスト ボックス 38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5" name="フローチャート : 判断 384"/>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151401</xdr:rowOff>
    </xdr:from>
    <xdr:ext cx="762000" cy="259045"/>
    <xdr:sp macro="" textlink="">
      <xdr:nvSpPr>
        <xdr:cNvPr id="386" name="テキスト ボックス 385"/>
        <xdr:cNvSpPr txBox="1"/>
      </xdr:nvSpPr>
      <xdr:spPr>
        <a:xfrm>
          <a:off x="939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158496</xdr:rowOff>
    </xdr:from>
    <xdr:to>
      <xdr:col>7</xdr:col>
      <xdr:colOff>66675</xdr:colOff>
      <xdr:row>81</xdr:row>
      <xdr:rowOff>88646</xdr:rowOff>
    </xdr:to>
    <xdr:sp macro="" textlink="">
      <xdr:nvSpPr>
        <xdr:cNvPr id="392" name="円/楕円 391"/>
        <xdr:cNvSpPr/>
      </xdr:nvSpPr>
      <xdr:spPr>
        <a:xfrm>
          <a:off x="47752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67073</xdr:rowOff>
    </xdr:from>
    <xdr:ext cx="762000" cy="259045"/>
    <xdr:sp macro="" textlink="">
      <xdr:nvSpPr>
        <xdr:cNvPr id="393" name="公債費該当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108204</xdr:rowOff>
    </xdr:from>
    <xdr:to>
      <xdr:col>5</xdr:col>
      <xdr:colOff>600075</xdr:colOff>
      <xdr:row>81</xdr:row>
      <xdr:rowOff>38354</xdr:rowOff>
    </xdr:to>
    <xdr:sp macro="" textlink="">
      <xdr:nvSpPr>
        <xdr:cNvPr id="394" name="円/楕円 393"/>
        <xdr:cNvSpPr/>
      </xdr:nvSpPr>
      <xdr:spPr>
        <a:xfrm>
          <a:off x="3937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23131</xdr:rowOff>
    </xdr:from>
    <xdr:ext cx="736600" cy="259045"/>
    <xdr:sp macro="" textlink="">
      <xdr:nvSpPr>
        <xdr:cNvPr id="395" name="テキスト ボックス 394"/>
        <xdr:cNvSpPr txBox="1"/>
      </xdr:nvSpPr>
      <xdr:spPr>
        <a:xfrm>
          <a:off x="3606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85344</xdr:rowOff>
    </xdr:from>
    <xdr:to>
      <xdr:col>4</xdr:col>
      <xdr:colOff>396875</xdr:colOff>
      <xdr:row>81</xdr:row>
      <xdr:rowOff>15494</xdr:rowOff>
    </xdr:to>
    <xdr:sp macro="" textlink="">
      <xdr:nvSpPr>
        <xdr:cNvPr id="396" name="円/楕円 395"/>
        <xdr:cNvSpPr/>
      </xdr:nvSpPr>
      <xdr:spPr>
        <a:xfrm>
          <a:off x="3048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271</xdr:rowOff>
    </xdr:from>
    <xdr:ext cx="762000" cy="259045"/>
    <xdr:sp macro="" textlink="">
      <xdr:nvSpPr>
        <xdr:cNvPr id="397" name="テキスト ボックス 396"/>
        <xdr:cNvSpPr txBox="1"/>
      </xdr:nvSpPr>
      <xdr:spPr>
        <a:xfrm>
          <a:off x="2717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8" name="円/楕円 397"/>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9" name="テキスト ボックス 398"/>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89915</xdr:rowOff>
    </xdr:from>
    <xdr:to>
      <xdr:col>1</xdr:col>
      <xdr:colOff>676275</xdr:colOff>
      <xdr:row>81</xdr:row>
      <xdr:rowOff>20065</xdr:rowOff>
    </xdr:to>
    <xdr:sp macro="" textlink="">
      <xdr:nvSpPr>
        <xdr:cNvPr id="400" name="円/楕円 399"/>
        <xdr:cNvSpPr/>
      </xdr:nvSpPr>
      <xdr:spPr>
        <a:xfrm>
          <a:off x="1270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4842</xdr:rowOff>
    </xdr:from>
    <xdr:ext cx="762000" cy="259045"/>
    <xdr:sp macro="" textlink="">
      <xdr:nvSpPr>
        <xdr:cNvPr id="401" name="テキスト ボックス 400"/>
        <xdr:cNvSpPr txBox="1"/>
      </xdr:nvSpPr>
      <xdr:spPr>
        <a:xfrm>
          <a:off x="939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公債費を除いたベースでは類似団体平均を大きく下回る水準となっている。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しかし、</a:t>
          </a:r>
          <a:r>
            <a:rPr lang="ja-JP" altLang="en-US" sz="1100" baseline="0">
              <a:solidFill>
                <a:schemeClr val="dk1"/>
              </a:solidFill>
              <a:latin typeface="+mn-lt"/>
              <a:ea typeface="+mn-ea"/>
              <a:cs typeface="+mn-cs"/>
            </a:rPr>
            <a:t>公共下水道事業に伴う繰出金が高額で推移することや扶助費の増加が予想されるため、</a:t>
          </a:r>
          <a:r>
            <a:rPr lang="ja-JP" altLang="ja-JP" sz="1100" baseline="0">
              <a:solidFill>
                <a:schemeClr val="dk1"/>
              </a:solidFill>
              <a:latin typeface="+mn-lt"/>
              <a:ea typeface="+mn-ea"/>
              <a:cs typeface="+mn-cs"/>
            </a:rPr>
            <a:t>更なる行政効率化、施設管理・一般事務経費の縮減に努め、経常収支比率の低減に努める。</a:t>
          </a:r>
          <a:endParaRPr lang="en-US" altLang="ja-JP" sz="110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69850</xdr:rowOff>
    </xdr:to>
    <xdr:cxnSp macro="">
      <xdr:nvCxnSpPr>
        <xdr:cNvPr id="432" name="直線コネクタ 431"/>
        <xdr:cNvCxnSpPr/>
      </xdr:nvCxnSpPr>
      <xdr:spPr>
        <a:xfrm flipV="1">
          <a:off x="15671800" y="13088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69850</xdr:rowOff>
    </xdr:to>
    <xdr:cxnSp macro="">
      <xdr:nvCxnSpPr>
        <xdr:cNvPr id="435" name="直線コネクタ 434"/>
        <xdr:cNvCxnSpPr/>
      </xdr:nvCxnSpPr>
      <xdr:spPr>
        <a:xfrm>
          <a:off x="14782800" y="13193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1270</xdr:rowOff>
    </xdr:to>
    <xdr:cxnSp macro="">
      <xdr:nvCxnSpPr>
        <xdr:cNvPr id="438" name="直線コネクタ 437"/>
        <xdr:cNvCxnSpPr/>
      </xdr:nvCxnSpPr>
      <xdr:spPr>
        <a:xfrm flipV="1">
          <a:off x="13893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1270</xdr:rowOff>
    </xdr:to>
    <xdr:cxnSp macro="">
      <xdr:nvCxnSpPr>
        <xdr:cNvPr id="441" name="直線コネクタ 440"/>
        <xdr:cNvCxnSpPr/>
      </xdr:nvCxnSpPr>
      <xdr:spPr>
        <a:xfrm>
          <a:off x="13004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85344</xdr:rowOff>
    </xdr:from>
    <xdr:to>
      <xdr:col>20</xdr:col>
      <xdr:colOff>209550</xdr:colOff>
      <xdr:row>79</xdr:row>
      <xdr:rowOff>15494</xdr:rowOff>
    </xdr:to>
    <xdr:sp macro="" textlink="">
      <xdr:nvSpPr>
        <xdr:cNvPr id="442" name="フローチャート : 判断 441"/>
        <xdr:cNvSpPr/>
      </xdr:nvSpPr>
      <xdr:spPr>
        <a:xfrm>
          <a:off x="13843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43" name="テキスト ボックス 442"/>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44" name="フローチャート : 判断 443"/>
        <xdr:cNvSpPr/>
      </xdr:nvSpPr>
      <xdr:spPr>
        <a:xfrm>
          <a:off x="12954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45" name="テキスト ボックス 444"/>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1" name="円/楕円 45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3" name="円/楕円 45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54" name="テキスト ボックス 453"/>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55" name="円/楕円 454"/>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56" name="テキスト ボックス 455"/>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7" name="円/楕円 456"/>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8" name="テキスト ボックス 457"/>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9" name="円/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60" name="テキスト ボックス 45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岐阜県山県市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5216</xdr:rowOff>
    </xdr:from>
    <xdr:to>
      <xdr:col>4</xdr:col>
      <xdr:colOff>1117600</xdr:colOff>
      <xdr:row>16</xdr:row>
      <xdr:rowOff>83283</xdr:rowOff>
    </xdr:to>
    <xdr:cxnSp macro="">
      <xdr:nvCxnSpPr>
        <xdr:cNvPr id="52" name="直線コネクタ 51"/>
        <xdr:cNvCxnSpPr/>
      </xdr:nvCxnSpPr>
      <xdr:spPr bwMode="auto">
        <a:xfrm>
          <a:off x="5003800" y="2796041"/>
          <a:ext cx="647700" cy="7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62235</xdr:rowOff>
    </xdr:from>
    <xdr:to>
      <xdr:col>4</xdr:col>
      <xdr:colOff>469900</xdr:colOff>
      <xdr:row>16</xdr:row>
      <xdr:rowOff>5216</xdr:rowOff>
    </xdr:to>
    <xdr:cxnSp macro="">
      <xdr:nvCxnSpPr>
        <xdr:cNvPr id="55" name="直線コネクタ 54"/>
        <xdr:cNvCxnSpPr/>
      </xdr:nvCxnSpPr>
      <xdr:spPr bwMode="auto">
        <a:xfrm>
          <a:off x="4305300" y="2681610"/>
          <a:ext cx="6985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62235</xdr:rowOff>
    </xdr:from>
    <xdr:to>
      <xdr:col>3</xdr:col>
      <xdr:colOff>904875</xdr:colOff>
      <xdr:row>15</xdr:row>
      <xdr:rowOff>126684</xdr:rowOff>
    </xdr:to>
    <xdr:cxnSp macro="">
      <xdr:nvCxnSpPr>
        <xdr:cNvPr id="58" name="直線コネクタ 57"/>
        <xdr:cNvCxnSpPr/>
      </xdr:nvCxnSpPr>
      <xdr:spPr bwMode="auto">
        <a:xfrm flipV="1">
          <a:off x="3606800" y="2681610"/>
          <a:ext cx="698500" cy="64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107906</xdr:rowOff>
    </xdr:from>
    <xdr:to>
      <xdr:col>3</xdr:col>
      <xdr:colOff>206375</xdr:colOff>
      <xdr:row>15</xdr:row>
      <xdr:rowOff>126684</xdr:rowOff>
    </xdr:to>
    <xdr:cxnSp macro="">
      <xdr:nvCxnSpPr>
        <xdr:cNvPr id="61" name="直線コネクタ 60"/>
        <xdr:cNvCxnSpPr/>
      </xdr:nvCxnSpPr>
      <xdr:spPr bwMode="auto">
        <a:xfrm>
          <a:off x="2908300" y="2727281"/>
          <a:ext cx="698500" cy="1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119923</xdr:rowOff>
    </xdr:from>
    <xdr:to>
      <xdr:col>3</xdr:col>
      <xdr:colOff>257175</xdr:colOff>
      <xdr:row>17</xdr:row>
      <xdr:rowOff>50073</xdr:rowOff>
    </xdr:to>
    <xdr:sp macro="" textlink="">
      <xdr:nvSpPr>
        <xdr:cNvPr id="62" name="フローチャート : 判断 61"/>
        <xdr:cNvSpPr/>
      </xdr:nvSpPr>
      <xdr:spPr bwMode="auto">
        <a:xfrm>
          <a:off x="3556000" y="291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34850</xdr:rowOff>
    </xdr:from>
    <xdr:ext cx="762000" cy="259045"/>
    <xdr:sp macro="" textlink="">
      <xdr:nvSpPr>
        <xdr:cNvPr id="63" name="テキスト ボックス 62"/>
        <xdr:cNvSpPr txBox="1"/>
      </xdr:nvSpPr>
      <xdr:spPr>
        <a:xfrm>
          <a:off x="3225800" y="299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86661</xdr:rowOff>
    </xdr:from>
    <xdr:to>
      <xdr:col>2</xdr:col>
      <xdr:colOff>692150</xdr:colOff>
      <xdr:row>17</xdr:row>
      <xdr:rowOff>16811</xdr:rowOff>
    </xdr:to>
    <xdr:sp macro="" textlink="">
      <xdr:nvSpPr>
        <xdr:cNvPr id="64" name="フローチャート : 判断 63"/>
        <xdr:cNvSpPr/>
      </xdr:nvSpPr>
      <xdr:spPr bwMode="auto">
        <a:xfrm>
          <a:off x="2857500" y="2877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1588</xdr:rowOff>
    </xdr:from>
    <xdr:ext cx="762000" cy="259045"/>
    <xdr:sp macro="" textlink="">
      <xdr:nvSpPr>
        <xdr:cNvPr id="65" name="テキスト ボックス 64"/>
        <xdr:cNvSpPr txBox="1"/>
      </xdr:nvSpPr>
      <xdr:spPr>
        <a:xfrm>
          <a:off x="2527300" y="296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32483</xdr:rowOff>
    </xdr:from>
    <xdr:to>
      <xdr:col>5</xdr:col>
      <xdr:colOff>34925</xdr:colOff>
      <xdr:row>16</xdr:row>
      <xdr:rowOff>134083</xdr:rowOff>
    </xdr:to>
    <xdr:sp macro="" textlink="">
      <xdr:nvSpPr>
        <xdr:cNvPr id="71" name="円/楕円 70"/>
        <xdr:cNvSpPr/>
      </xdr:nvSpPr>
      <xdr:spPr bwMode="auto">
        <a:xfrm>
          <a:off x="5600700" y="282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4560</xdr:rowOff>
    </xdr:from>
    <xdr:ext cx="762000" cy="259045"/>
    <xdr:sp macro="" textlink="">
      <xdr:nvSpPr>
        <xdr:cNvPr id="72" name="人口1人当たり決算額の推移該当値テキスト130"/>
        <xdr:cNvSpPr txBox="1"/>
      </xdr:nvSpPr>
      <xdr:spPr>
        <a:xfrm>
          <a:off x="5740400" y="279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125866</xdr:rowOff>
    </xdr:from>
    <xdr:to>
      <xdr:col>4</xdr:col>
      <xdr:colOff>520700</xdr:colOff>
      <xdr:row>16</xdr:row>
      <xdr:rowOff>56016</xdr:rowOff>
    </xdr:to>
    <xdr:sp macro="" textlink="">
      <xdr:nvSpPr>
        <xdr:cNvPr id="73" name="円/楕円 72"/>
        <xdr:cNvSpPr/>
      </xdr:nvSpPr>
      <xdr:spPr bwMode="auto">
        <a:xfrm>
          <a:off x="4953000" y="274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40793</xdr:rowOff>
    </xdr:from>
    <xdr:ext cx="736600" cy="259045"/>
    <xdr:sp macro="" textlink="">
      <xdr:nvSpPr>
        <xdr:cNvPr id="74" name="テキスト ボックス 73"/>
        <xdr:cNvSpPr txBox="1"/>
      </xdr:nvSpPr>
      <xdr:spPr>
        <a:xfrm>
          <a:off x="4622800" y="283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11435</xdr:rowOff>
    </xdr:from>
    <xdr:to>
      <xdr:col>3</xdr:col>
      <xdr:colOff>955675</xdr:colOff>
      <xdr:row>15</xdr:row>
      <xdr:rowOff>113035</xdr:rowOff>
    </xdr:to>
    <xdr:sp macro="" textlink="">
      <xdr:nvSpPr>
        <xdr:cNvPr id="75" name="円/楕円 74"/>
        <xdr:cNvSpPr/>
      </xdr:nvSpPr>
      <xdr:spPr bwMode="auto">
        <a:xfrm>
          <a:off x="4254500" y="263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123212</xdr:rowOff>
    </xdr:from>
    <xdr:ext cx="762000" cy="259045"/>
    <xdr:sp macro="" textlink="">
      <xdr:nvSpPr>
        <xdr:cNvPr id="76" name="テキスト ボックス 75"/>
        <xdr:cNvSpPr txBox="1"/>
      </xdr:nvSpPr>
      <xdr:spPr>
        <a:xfrm>
          <a:off x="3924300" y="23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75884</xdr:rowOff>
    </xdr:from>
    <xdr:to>
      <xdr:col>3</xdr:col>
      <xdr:colOff>257175</xdr:colOff>
      <xdr:row>16</xdr:row>
      <xdr:rowOff>6034</xdr:rowOff>
    </xdr:to>
    <xdr:sp macro="" textlink="">
      <xdr:nvSpPr>
        <xdr:cNvPr id="77" name="円/楕円 76"/>
        <xdr:cNvSpPr/>
      </xdr:nvSpPr>
      <xdr:spPr bwMode="auto">
        <a:xfrm>
          <a:off x="3556000" y="269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16211</xdr:rowOff>
    </xdr:from>
    <xdr:ext cx="762000" cy="259045"/>
    <xdr:sp macro="" textlink="">
      <xdr:nvSpPr>
        <xdr:cNvPr id="78" name="テキスト ボックス 77"/>
        <xdr:cNvSpPr txBox="1"/>
      </xdr:nvSpPr>
      <xdr:spPr>
        <a:xfrm>
          <a:off x="3225800" y="246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57106</xdr:rowOff>
    </xdr:from>
    <xdr:to>
      <xdr:col>2</xdr:col>
      <xdr:colOff>692150</xdr:colOff>
      <xdr:row>15</xdr:row>
      <xdr:rowOff>158706</xdr:rowOff>
    </xdr:to>
    <xdr:sp macro="" textlink="">
      <xdr:nvSpPr>
        <xdr:cNvPr id="79" name="円/楕円 78"/>
        <xdr:cNvSpPr/>
      </xdr:nvSpPr>
      <xdr:spPr bwMode="auto">
        <a:xfrm>
          <a:off x="2857500" y="267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168883</xdr:rowOff>
    </xdr:from>
    <xdr:ext cx="762000" cy="259045"/>
    <xdr:sp macro="" textlink="">
      <xdr:nvSpPr>
        <xdr:cNvPr id="80" name="テキスト ボックス 79"/>
        <xdr:cNvSpPr txBox="1"/>
      </xdr:nvSpPr>
      <xdr:spPr>
        <a:xfrm>
          <a:off x="2527300" y="244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191139</xdr:rowOff>
    </xdr:from>
    <xdr:to>
      <xdr:col>4</xdr:col>
      <xdr:colOff>1117600</xdr:colOff>
      <xdr:row>33</xdr:row>
      <xdr:rowOff>217232</xdr:rowOff>
    </xdr:to>
    <xdr:cxnSp macro="">
      <xdr:nvCxnSpPr>
        <xdr:cNvPr id="116" name="直線コネクタ 115"/>
        <xdr:cNvCxnSpPr/>
      </xdr:nvCxnSpPr>
      <xdr:spPr bwMode="auto">
        <a:xfrm>
          <a:off x="5003800" y="6115689"/>
          <a:ext cx="6477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165078</xdr:rowOff>
    </xdr:from>
    <xdr:to>
      <xdr:col>4</xdr:col>
      <xdr:colOff>469900</xdr:colOff>
      <xdr:row>33</xdr:row>
      <xdr:rowOff>191139</xdr:rowOff>
    </xdr:to>
    <xdr:cxnSp macro="">
      <xdr:nvCxnSpPr>
        <xdr:cNvPr id="119" name="直線コネクタ 118"/>
        <xdr:cNvCxnSpPr/>
      </xdr:nvCxnSpPr>
      <xdr:spPr bwMode="auto">
        <a:xfrm>
          <a:off x="4305300" y="6089628"/>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165078</xdr:rowOff>
    </xdr:from>
    <xdr:to>
      <xdr:col>3</xdr:col>
      <xdr:colOff>904875</xdr:colOff>
      <xdr:row>33</xdr:row>
      <xdr:rowOff>179284</xdr:rowOff>
    </xdr:to>
    <xdr:cxnSp macro="">
      <xdr:nvCxnSpPr>
        <xdr:cNvPr id="122" name="直線コネクタ 121"/>
        <xdr:cNvCxnSpPr/>
      </xdr:nvCxnSpPr>
      <xdr:spPr bwMode="auto">
        <a:xfrm flipV="1">
          <a:off x="3606800" y="6089628"/>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179284</xdr:rowOff>
    </xdr:from>
    <xdr:to>
      <xdr:col>3</xdr:col>
      <xdr:colOff>206375</xdr:colOff>
      <xdr:row>33</xdr:row>
      <xdr:rowOff>230196</xdr:rowOff>
    </xdr:to>
    <xdr:cxnSp macro="">
      <xdr:nvCxnSpPr>
        <xdr:cNvPr id="125" name="直線コネクタ 124"/>
        <xdr:cNvCxnSpPr/>
      </xdr:nvCxnSpPr>
      <xdr:spPr bwMode="auto">
        <a:xfrm flipV="1">
          <a:off x="2908300" y="6103834"/>
          <a:ext cx="698500" cy="5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104187</xdr:rowOff>
    </xdr:from>
    <xdr:to>
      <xdr:col>3</xdr:col>
      <xdr:colOff>257175</xdr:colOff>
      <xdr:row>35</xdr:row>
      <xdr:rowOff>205787</xdr:rowOff>
    </xdr:to>
    <xdr:sp macro="" textlink="">
      <xdr:nvSpPr>
        <xdr:cNvPr id="126" name="フローチャート : 判断 125"/>
        <xdr:cNvSpPr/>
      </xdr:nvSpPr>
      <xdr:spPr bwMode="auto">
        <a:xfrm>
          <a:off x="35560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190564</xdr:rowOff>
    </xdr:from>
    <xdr:ext cx="762000" cy="259045"/>
    <xdr:sp macro="" textlink="">
      <xdr:nvSpPr>
        <xdr:cNvPr id="127" name="テキスト ボックス 126"/>
        <xdr:cNvSpPr txBox="1"/>
      </xdr:nvSpPr>
      <xdr:spPr>
        <a:xfrm>
          <a:off x="32258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66925</xdr:rowOff>
    </xdr:from>
    <xdr:to>
      <xdr:col>2</xdr:col>
      <xdr:colOff>692150</xdr:colOff>
      <xdr:row>35</xdr:row>
      <xdr:rowOff>168525</xdr:rowOff>
    </xdr:to>
    <xdr:sp macro="" textlink="">
      <xdr:nvSpPr>
        <xdr:cNvPr id="128" name="フローチャート : 判断 127"/>
        <xdr:cNvSpPr/>
      </xdr:nvSpPr>
      <xdr:spPr bwMode="auto">
        <a:xfrm>
          <a:off x="2857500" y="667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153302</xdr:rowOff>
    </xdr:from>
    <xdr:ext cx="762000" cy="259045"/>
    <xdr:sp macro="" textlink="">
      <xdr:nvSpPr>
        <xdr:cNvPr id="129" name="テキスト ボックス 128"/>
        <xdr:cNvSpPr txBox="1"/>
      </xdr:nvSpPr>
      <xdr:spPr>
        <a:xfrm>
          <a:off x="2527300" y="676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166432</xdr:rowOff>
    </xdr:from>
    <xdr:to>
      <xdr:col>5</xdr:col>
      <xdr:colOff>34925</xdr:colOff>
      <xdr:row>33</xdr:row>
      <xdr:rowOff>268032</xdr:rowOff>
    </xdr:to>
    <xdr:sp macro="" textlink="">
      <xdr:nvSpPr>
        <xdr:cNvPr id="135" name="円/楕円 134"/>
        <xdr:cNvSpPr/>
      </xdr:nvSpPr>
      <xdr:spPr bwMode="auto">
        <a:xfrm>
          <a:off x="5600700" y="609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11509</xdr:rowOff>
    </xdr:from>
    <xdr:ext cx="762000" cy="259045"/>
    <xdr:sp macro="" textlink="">
      <xdr:nvSpPr>
        <xdr:cNvPr id="136" name="人口1人当たり決算額の推移該当値テキスト445"/>
        <xdr:cNvSpPr txBox="1"/>
      </xdr:nvSpPr>
      <xdr:spPr>
        <a:xfrm>
          <a:off x="5740400" y="593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44,987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140339</xdr:rowOff>
    </xdr:from>
    <xdr:to>
      <xdr:col>4</xdr:col>
      <xdr:colOff>520700</xdr:colOff>
      <xdr:row>33</xdr:row>
      <xdr:rowOff>241939</xdr:rowOff>
    </xdr:to>
    <xdr:sp macro="" textlink="">
      <xdr:nvSpPr>
        <xdr:cNvPr id="137" name="円/楕円 136"/>
        <xdr:cNvSpPr/>
      </xdr:nvSpPr>
      <xdr:spPr bwMode="auto">
        <a:xfrm>
          <a:off x="4953000" y="606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80666</xdr:rowOff>
    </xdr:from>
    <xdr:ext cx="736600" cy="259045"/>
    <xdr:sp macro="" textlink="">
      <xdr:nvSpPr>
        <xdr:cNvPr id="138" name="テキスト ボックス 137"/>
        <xdr:cNvSpPr txBox="1"/>
      </xdr:nvSpPr>
      <xdr:spPr>
        <a:xfrm>
          <a:off x="4622800" y="583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45,786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114278</xdr:rowOff>
    </xdr:from>
    <xdr:to>
      <xdr:col>3</xdr:col>
      <xdr:colOff>955675</xdr:colOff>
      <xdr:row>33</xdr:row>
      <xdr:rowOff>215878</xdr:rowOff>
    </xdr:to>
    <xdr:sp macro="" textlink="">
      <xdr:nvSpPr>
        <xdr:cNvPr id="139" name="円/楕円 138"/>
        <xdr:cNvSpPr/>
      </xdr:nvSpPr>
      <xdr:spPr bwMode="auto">
        <a:xfrm>
          <a:off x="4254500" y="603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54605</xdr:rowOff>
    </xdr:from>
    <xdr:ext cx="762000" cy="259045"/>
    <xdr:sp macro="" textlink="">
      <xdr:nvSpPr>
        <xdr:cNvPr id="140" name="テキスト ボックス 139"/>
        <xdr:cNvSpPr txBox="1"/>
      </xdr:nvSpPr>
      <xdr:spPr>
        <a:xfrm>
          <a:off x="3924300" y="580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46,584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128484</xdr:rowOff>
    </xdr:from>
    <xdr:to>
      <xdr:col>3</xdr:col>
      <xdr:colOff>257175</xdr:colOff>
      <xdr:row>33</xdr:row>
      <xdr:rowOff>230084</xdr:rowOff>
    </xdr:to>
    <xdr:sp macro="" textlink="">
      <xdr:nvSpPr>
        <xdr:cNvPr id="141" name="円/楕円 140"/>
        <xdr:cNvSpPr/>
      </xdr:nvSpPr>
      <xdr:spPr bwMode="auto">
        <a:xfrm>
          <a:off x="3556000" y="605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68811</xdr:rowOff>
    </xdr:from>
    <xdr:ext cx="762000" cy="259045"/>
    <xdr:sp macro="" textlink="">
      <xdr:nvSpPr>
        <xdr:cNvPr id="142" name="テキスト ボックス 141"/>
        <xdr:cNvSpPr txBox="1"/>
      </xdr:nvSpPr>
      <xdr:spPr>
        <a:xfrm>
          <a:off x="3225800" y="582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179396</xdr:rowOff>
    </xdr:from>
    <xdr:to>
      <xdr:col>2</xdr:col>
      <xdr:colOff>692150</xdr:colOff>
      <xdr:row>33</xdr:row>
      <xdr:rowOff>280996</xdr:rowOff>
    </xdr:to>
    <xdr:sp macro="" textlink="">
      <xdr:nvSpPr>
        <xdr:cNvPr id="143" name="円/楕円 142"/>
        <xdr:cNvSpPr/>
      </xdr:nvSpPr>
      <xdr:spPr bwMode="auto">
        <a:xfrm>
          <a:off x="2857500" y="610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119723</xdr:rowOff>
    </xdr:from>
    <xdr:ext cx="762000" cy="259045"/>
    <xdr:sp macro="" textlink="">
      <xdr:nvSpPr>
        <xdr:cNvPr id="144" name="テキスト ボックス 143"/>
        <xdr:cNvSpPr txBox="1"/>
      </xdr:nvSpPr>
      <xdr:spPr>
        <a:xfrm>
          <a:off x="2527300" y="58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年度は</a:t>
          </a:r>
          <a:r>
            <a:rPr lang="ja-JP" altLang="en-US" sz="1100" b="0" i="0" baseline="0">
              <a:solidFill>
                <a:schemeClr val="dk1"/>
              </a:solidFill>
              <a:latin typeface="+mn-lt"/>
              <a:ea typeface="+mn-ea"/>
              <a:cs typeface="+mn-cs"/>
            </a:rPr>
            <a:t>前年度の</a:t>
          </a:r>
          <a:r>
            <a:rPr lang="ja-JP" altLang="ja-JP" sz="1100" b="0" i="0" baseline="0">
              <a:solidFill>
                <a:schemeClr val="dk1"/>
              </a:solidFill>
              <a:latin typeface="+mn-lt"/>
              <a:ea typeface="+mn-ea"/>
              <a:cs typeface="+mn-cs"/>
            </a:rPr>
            <a:t>国体開催に伴う支出が</a:t>
          </a:r>
          <a:r>
            <a:rPr lang="ja-JP" altLang="en-US" sz="1100" b="0" i="0" baseline="0">
              <a:solidFill>
                <a:schemeClr val="dk1"/>
              </a:solidFill>
              <a:latin typeface="+mn-lt"/>
              <a:ea typeface="+mn-ea"/>
              <a:cs typeface="+mn-cs"/>
            </a:rPr>
            <a:t>減少し、一方普通交付税の増加と市税の微増により実質収支は昨年度に比べ改善した。</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、歳出の抑制に取り組</a:t>
          </a:r>
          <a:r>
            <a:rPr lang="ja-JP" altLang="en-US" sz="1100" b="0" i="0" baseline="0">
              <a:solidFill>
                <a:schemeClr val="dk1"/>
              </a:solidFill>
              <a:latin typeface="+mn-lt"/>
              <a:ea typeface="+mn-ea"/>
              <a:cs typeface="+mn-cs"/>
            </a:rPr>
            <a:t>む。</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また、</a:t>
          </a:r>
          <a:r>
            <a:rPr lang="ja-JP" altLang="ja-JP" sz="1100" b="0" i="0" baseline="0">
              <a:solidFill>
                <a:schemeClr val="dk1"/>
              </a:solidFill>
              <a:latin typeface="+mn-lt"/>
              <a:ea typeface="+mn-ea"/>
              <a:cs typeface="+mn-cs"/>
            </a:rPr>
            <a:t>財政調整基金残高は地財法に基づき決算剰余金を積み立てており、残高は徐々に増加している。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一般会計及び特別会計において歳出抑制に努めて</a:t>
          </a:r>
          <a:r>
            <a:rPr lang="ja-JP" altLang="en-US" sz="1100" b="0" i="0" baseline="0">
              <a:solidFill>
                <a:schemeClr val="dk1"/>
              </a:solidFill>
              <a:latin typeface="+mn-lt"/>
              <a:ea typeface="+mn-ea"/>
              <a:cs typeface="+mn-cs"/>
            </a:rPr>
            <a:t>おり、</a:t>
          </a:r>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年度は一般会計で対前年度比</a:t>
          </a:r>
          <a:r>
            <a:rPr lang="en-US" altLang="ja-JP" sz="1100" b="0" i="0" baseline="0">
              <a:solidFill>
                <a:schemeClr val="dk1"/>
              </a:solidFill>
              <a:latin typeface="+mn-lt"/>
              <a:ea typeface="+mn-ea"/>
              <a:cs typeface="+mn-cs"/>
            </a:rPr>
            <a:t>2.19</a:t>
          </a:r>
          <a:r>
            <a:rPr lang="ja-JP" altLang="en-US" sz="1100" b="0" i="0" baseline="0">
              <a:solidFill>
                <a:schemeClr val="dk1"/>
              </a:solidFill>
              <a:latin typeface="+mn-lt"/>
              <a:ea typeface="+mn-ea"/>
              <a:cs typeface="+mn-cs"/>
            </a:rPr>
            <a:t>ポイント増</a:t>
          </a:r>
          <a:r>
            <a:rPr lang="ja-JP" altLang="ja-JP" sz="1100" b="0" i="0" baseline="0">
              <a:solidFill>
                <a:schemeClr val="dk1"/>
              </a:solidFill>
              <a:latin typeface="+mn-lt"/>
              <a:ea typeface="+mn-ea"/>
              <a:cs typeface="+mn-cs"/>
            </a:rPr>
            <a:t>となったこと</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により黒字額が</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その要因として</a:t>
          </a:r>
          <a:r>
            <a:rPr lang="ja-JP" altLang="en-US" sz="1100" b="0" i="0" baseline="0">
              <a:solidFill>
                <a:schemeClr val="dk1"/>
              </a:solidFill>
              <a:latin typeface="+mn-lt"/>
              <a:ea typeface="+mn-ea"/>
              <a:cs typeface="+mn-cs"/>
            </a:rPr>
            <a:t>は、前年度は</a:t>
          </a:r>
          <a:r>
            <a:rPr lang="ja-JP" altLang="ja-JP" sz="1100" b="0" i="0" baseline="0">
              <a:solidFill>
                <a:schemeClr val="dk1"/>
              </a:solidFill>
              <a:latin typeface="+mn-lt"/>
              <a:ea typeface="+mn-ea"/>
              <a:cs typeface="+mn-cs"/>
            </a:rPr>
            <a:t>国体開催に伴う経費</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消防救急デジタル無線設備整備による増</a:t>
          </a:r>
          <a:r>
            <a:rPr lang="ja-JP" altLang="en-US" sz="1100" b="0" i="0" baseline="0">
              <a:solidFill>
                <a:schemeClr val="dk1"/>
              </a:solidFill>
              <a:latin typeface="+mn-lt"/>
              <a:ea typeface="+mn-ea"/>
              <a:cs typeface="+mn-cs"/>
            </a:rPr>
            <a:t>要因があったが、これがなくなったためと</a:t>
          </a:r>
          <a:r>
            <a:rPr lang="ja-JP" altLang="ja-JP" sz="1100" b="0" i="0" baseline="0">
              <a:solidFill>
                <a:schemeClr val="dk1"/>
              </a:solidFill>
              <a:latin typeface="+mn-lt"/>
              <a:ea typeface="+mn-ea"/>
              <a:cs typeface="+mn-cs"/>
            </a:rPr>
            <a:t>考えられる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市町村合併に伴い地域間格差を解消するために、地方債を利用して山県市クリーンセンター建設事業、高富小学校新築事業等の大型事業を実施したが、それらの元金償還が始まったため元利償還金が増加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しかし、大型事業もおおむね完了し、元利償還金の額は平成２５年度をピークに減少し始める見込みであり、</a:t>
          </a:r>
          <a:r>
            <a:rPr lang="ja-JP" altLang="en-US" sz="1100" b="0" i="0" baseline="0">
              <a:solidFill>
                <a:schemeClr val="dk1"/>
              </a:solidFill>
              <a:latin typeface="+mn-lt"/>
              <a:ea typeface="+mn-ea"/>
              <a:cs typeface="+mn-cs"/>
            </a:rPr>
            <a:t>遅くとも</a:t>
          </a:r>
          <a:r>
            <a:rPr lang="ja-JP" altLang="ja-JP" sz="1100" b="0" i="0" baseline="0">
              <a:solidFill>
                <a:schemeClr val="dk1"/>
              </a:solidFill>
              <a:latin typeface="+mn-lt"/>
              <a:ea typeface="+mn-ea"/>
              <a:cs typeface="+mn-cs"/>
            </a:rPr>
            <a:t>平成２８年度</a:t>
          </a:r>
          <a:r>
            <a:rPr lang="ja-JP" altLang="en-US" sz="1100" b="0" i="0" baseline="0">
              <a:solidFill>
                <a:schemeClr val="dk1"/>
              </a:solidFill>
              <a:latin typeface="+mn-lt"/>
              <a:ea typeface="+mn-ea"/>
              <a:cs typeface="+mn-cs"/>
            </a:rPr>
            <a:t>決算で</a:t>
          </a:r>
          <a:r>
            <a:rPr lang="ja-JP" altLang="ja-JP" sz="1100" b="0" i="0" baseline="0">
              <a:solidFill>
                <a:schemeClr val="dk1"/>
              </a:solidFill>
              <a:latin typeface="+mn-lt"/>
              <a:ea typeface="+mn-ea"/>
              <a:cs typeface="+mn-cs"/>
            </a:rPr>
            <a:t>は実質公債費比率が１８％以下となる予定である。</a:t>
          </a:r>
          <a:endParaRPr lang="en-US"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市町村合併後に実施した大型事業がおおむね完了し、地方債現在高は徐々に減少している。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また、充当可能財源については、歳出削減等に取り組</a:t>
          </a:r>
          <a:r>
            <a:rPr lang="ja-JP" altLang="en-US" sz="1100" b="0" i="0" baseline="0">
              <a:solidFill>
                <a:schemeClr val="dk1"/>
              </a:solidFill>
              <a:latin typeface="+mn-lt"/>
              <a:ea typeface="+mn-ea"/>
              <a:cs typeface="+mn-cs"/>
            </a:rPr>
            <a:t>んでいる結果</a:t>
          </a:r>
          <a:r>
            <a:rPr lang="ja-JP" altLang="ja-JP" sz="1100" b="0" i="0" baseline="0">
              <a:solidFill>
                <a:schemeClr val="dk1"/>
              </a:solidFill>
              <a:latin typeface="+mn-lt"/>
              <a:ea typeface="+mn-ea"/>
              <a:cs typeface="+mn-cs"/>
            </a:rPr>
            <a:t>、財政調整基金の積立金が増加傾向にあり、将来負担比率は改善傾向にある。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12758968</v>
      </c>
      <c r="BO4" s="379"/>
      <c r="BP4" s="379"/>
      <c r="BQ4" s="379"/>
      <c r="BR4" s="379"/>
      <c r="BS4" s="379"/>
      <c r="BT4" s="379"/>
      <c r="BU4" s="380"/>
      <c r="BV4" s="378">
        <v>13229856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5.4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11953949</v>
      </c>
      <c r="BO5" s="384"/>
      <c r="BP5" s="384"/>
      <c r="BQ5" s="384"/>
      <c r="BR5" s="384"/>
      <c r="BS5" s="384"/>
      <c r="BT5" s="384"/>
      <c r="BU5" s="385"/>
      <c r="BV5" s="383">
        <v>12594557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805019</v>
      </c>
      <c r="BO6" s="384"/>
      <c r="BP6" s="384"/>
      <c r="BQ6" s="384"/>
      <c r="BR6" s="384"/>
      <c r="BS6" s="384"/>
      <c r="BT6" s="384"/>
      <c r="BU6" s="385"/>
      <c r="BV6" s="383">
        <v>635299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97.1</v>
      </c>
      <c r="CU6" s="528"/>
      <c r="CV6" s="528"/>
      <c r="CW6" s="528"/>
      <c r="CX6" s="528"/>
      <c r="CY6" s="528"/>
      <c r="CZ6" s="528"/>
      <c r="DA6" s="529"/>
      <c r="DB6" s="527">
        <v>100.4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111533</v>
      </c>
      <c r="BO7" s="384"/>
      <c r="BP7" s="384"/>
      <c r="BQ7" s="384"/>
      <c r="BR7" s="384"/>
      <c r="BS7" s="384"/>
      <c r="BT7" s="384"/>
      <c r="BU7" s="385"/>
      <c r="BV7" s="383">
        <v>152789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9187477</v>
      </c>
      <c r="CU7" s="384"/>
      <c r="CV7" s="384"/>
      <c r="CW7" s="384"/>
      <c r="CX7" s="384"/>
      <c r="CY7" s="384"/>
      <c r="CZ7" s="384"/>
      <c r="DA7" s="385"/>
      <c r="DB7" s="383">
        <v>8994768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693486</v>
      </c>
      <c r="BO8" s="384"/>
      <c r="BP8" s="384"/>
      <c r="BQ8" s="384"/>
      <c r="BR8" s="384"/>
      <c r="BS8" s="384"/>
      <c r="BT8" s="384"/>
      <c r="BU8" s="385"/>
      <c r="BV8" s="383">
        <v>482510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0.42</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29629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210976</v>
      </c>
      <c r="BO9" s="384"/>
      <c r="BP9" s="384"/>
      <c r="BQ9" s="384"/>
      <c r="BR9" s="384"/>
      <c r="BS9" s="384"/>
      <c r="BT9" s="384"/>
      <c r="BU9" s="385"/>
      <c r="BV9" s="383">
        <v>-149739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26.2</v>
      </c>
      <c r="CU9" s="354"/>
      <c r="CV9" s="354"/>
      <c r="CW9" s="354"/>
      <c r="CX9" s="354"/>
      <c r="CY9" s="354"/>
      <c r="CZ9" s="354"/>
      <c r="DA9" s="355"/>
      <c r="DB9" s="353">
        <v>24.2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30316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3581</v>
      </c>
      <c r="BO10" s="384"/>
      <c r="BP10" s="384"/>
      <c r="BQ10" s="384"/>
      <c r="BR10" s="384"/>
      <c r="BS10" s="384"/>
      <c r="BT10" s="384"/>
      <c r="BU10" s="385"/>
      <c r="BV10" s="383">
        <v>3500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29131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28481</v>
      </c>
      <c r="S13" s="483"/>
      <c r="T13" s="483"/>
      <c r="U13" s="483"/>
      <c r="V13" s="484"/>
      <c r="W13" s="470" t="s">
        <v>123</v>
      </c>
      <c r="X13" s="396"/>
      <c r="Y13" s="396"/>
      <c r="Z13" s="396"/>
      <c r="AA13" s="396"/>
      <c r="AB13" s="397"/>
      <c r="AC13" s="359">
        <v>444</v>
      </c>
      <c r="AD13" s="360"/>
      <c r="AE13" s="360"/>
      <c r="AF13" s="360"/>
      <c r="AG13" s="361"/>
      <c r="AH13" s="359">
        <v>614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214557</v>
      </c>
      <c r="BO13" s="384"/>
      <c r="BP13" s="384"/>
      <c r="BQ13" s="384"/>
      <c r="BR13" s="384"/>
      <c r="BS13" s="384"/>
      <c r="BT13" s="384"/>
      <c r="BU13" s="385"/>
      <c r="BV13" s="383">
        <v>-146239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18.399999999999999</v>
      </c>
      <c r="CU13" s="354"/>
      <c r="CV13" s="354"/>
      <c r="CW13" s="354"/>
      <c r="CX13" s="354"/>
      <c r="CY13" s="354"/>
      <c r="CZ13" s="354"/>
      <c r="DA13" s="355"/>
      <c r="DB13" s="353">
        <v>18.600000000000001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29421</v>
      </c>
      <c r="S14" s="483"/>
      <c r="T14" s="483"/>
      <c r="U14" s="483"/>
      <c r="V14" s="484"/>
      <c r="W14" s="485"/>
      <c r="X14" s="399"/>
      <c r="Y14" s="399"/>
      <c r="Z14" s="399"/>
      <c r="AA14" s="399"/>
      <c r="AB14" s="400"/>
      <c r="AC14" s="475">
        <v>3.2</v>
      </c>
      <c r="AD14" s="476"/>
      <c r="AE14" s="476"/>
      <c r="AF14" s="476"/>
      <c r="AG14" s="477"/>
      <c r="AH14" s="475">
        <v>3.9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58</v>
      </c>
      <c r="CU14" s="454"/>
      <c r="CV14" s="454"/>
      <c r="CW14" s="454"/>
      <c r="CX14" s="454"/>
      <c r="CY14" s="454"/>
      <c r="CZ14" s="454"/>
      <c r="DA14" s="455"/>
      <c r="DB14" s="486">
        <v>77.5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28820</v>
      </c>
      <c r="S15" s="483"/>
      <c r="T15" s="483"/>
      <c r="U15" s="483"/>
      <c r="V15" s="484"/>
      <c r="W15" s="470" t="s">
        <v>130</v>
      </c>
      <c r="X15" s="396"/>
      <c r="Y15" s="396"/>
      <c r="Z15" s="396"/>
      <c r="AA15" s="396"/>
      <c r="AB15" s="397"/>
      <c r="AC15" s="359">
        <v>5755</v>
      </c>
      <c r="AD15" s="360"/>
      <c r="AE15" s="360"/>
      <c r="AF15" s="360"/>
      <c r="AG15" s="361"/>
      <c r="AH15" s="359">
        <v>6865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2757946</v>
      </c>
      <c r="BO15" s="379"/>
      <c r="BP15" s="379"/>
      <c r="BQ15" s="379"/>
      <c r="BR15" s="379"/>
      <c r="BS15" s="379"/>
      <c r="BT15" s="379"/>
      <c r="BU15" s="380"/>
      <c r="BV15" s="378">
        <v>2738019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41.1</v>
      </c>
      <c r="AD16" s="476"/>
      <c r="AE16" s="476"/>
      <c r="AF16" s="476"/>
      <c r="AG16" s="477"/>
      <c r="AH16" s="475">
        <v>43.7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6652254</v>
      </c>
      <c r="BO16" s="384"/>
      <c r="BP16" s="384"/>
      <c r="BQ16" s="384"/>
      <c r="BR16" s="384"/>
      <c r="BS16" s="384"/>
      <c r="BT16" s="384"/>
      <c r="BU16" s="385"/>
      <c r="BV16" s="383">
        <v>6524379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7793</v>
      </c>
      <c r="AD17" s="360"/>
      <c r="AE17" s="360"/>
      <c r="AF17" s="360"/>
      <c r="AG17" s="361"/>
      <c r="AH17" s="359">
        <v>8207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3522829</v>
      </c>
      <c r="BO17" s="384"/>
      <c r="BP17" s="384"/>
      <c r="BQ17" s="384"/>
      <c r="BR17" s="384"/>
      <c r="BS17" s="384"/>
      <c r="BT17" s="384"/>
      <c r="BU17" s="385"/>
      <c r="BV17" s="383">
        <v>3485073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222.04</v>
      </c>
      <c r="M18" s="446"/>
      <c r="N18" s="446"/>
      <c r="O18" s="446"/>
      <c r="P18" s="446"/>
      <c r="Q18" s="446"/>
      <c r="R18" s="447"/>
      <c r="S18" s="447"/>
      <c r="T18" s="447"/>
      <c r="U18" s="447"/>
      <c r="V18" s="448"/>
      <c r="W18" s="462"/>
      <c r="X18" s="463"/>
      <c r="Y18" s="463"/>
      <c r="Z18" s="463"/>
      <c r="AA18" s="463"/>
      <c r="AB18" s="471"/>
      <c r="AC18" s="347">
        <v>55.7</v>
      </c>
      <c r="AD18" s="348"/>
      <c r="AE18" s="348"/>
      <c r="AF18" s="348"/>
      <c r="AG18" s="449"/>
      <c r="AH18" s="347">
        <v>52.3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8312517</v>
      </c>
      <c r="BO18" s="384"/>
      <c r="BP18" s="384"/>
      <c r="BQ18" s="384"/>
      <c r="BR18" s="384"/>
      <c r="BS18" s="384"/>
      <c r="BT18" s="384"/>
      <c r="BU18" s="385"/>
      <c r="BV18" s="383">
        <v>8427804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133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10297982</v>
      </c>
      <c r="BO19" s="384"/>
      <c r="BP19" s="384"/>
      <c r="BQ19" s="384"/>
      <c r="BR19" s="384"/>
      <c r="BS19" s="384"/>
      <c r="BT19" s="384"/>
      <c r="BU19" s="385"/>
      <c r="BV19" s="383">
        <v>10507276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9731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20507044</v>
      </c>
      <c r="BO23" s="384"/>
      <c r="BP23" s="384"/>
      <c r="BQ23" s="384"/>
      <c r="BR23" s="384"/>
      <c r="BS23" s="384"/>
      <c r="BT23" s="384"/>
      <c r="BU23" s="385"/>
      <c r="BV23" s="383">
        <v>21873844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7380</v>
      </c>
      <c r="R24" s="360"/>
      <c r="S24" s="360"/>
      <c r="T24" s="360"/>
      <c r="U24" s="360"/>
      <c r="V24" s="361"/>
      <c r="W24" s="425"/>
      <c r="X24" s="416"/>
      <c r="Y24" s="417"/>
      <c r="Z24" s="356" t="s">
        <v>154</v>
      </c>
      <c r="AA24" s="357"/>
      <c r="AB24" s="357"/>
      <c r="AC24" s="357"/>
      <c r="AD24" s="357"/>
      <c r="AE24" s="357"/>
      <c r="AF24" s="357"/>
      <c r="AG24" s="358"/>
      <c r="AH24" s="359">
        <v>277</v>
      </c>
      <c r="AI24" s="360"/>
      <c r="AJ24" s="360"/>
      <c r="AK24" s="360"/>
      <c r="AL24" s="361"/>
      <c r="AM24" s="359">
        <v>887785</v>
      </c>
      <c r="AN24" s="360"/>
      <c r="AO24" s="360"/>
      <c r="AP24" s="360"/>
      <c r="AQ24" s="360"/>
      <c r="AR24" s="361"/>
      <c r="AS24" s="359">
        <v>3205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11440117</v>
      </c>
      <c r="BO24" s="384"/>
      <c r="BP24" s="384"/>
      <c r="BQ24" s="384"/>
      <c r="BR24" s="384"/>
      <c r="BS24" s="384"/>
      <c r="BT24" s="384"/>
      <c r="BU24" s="385"/>
      <c r="BV24" s="383">
        <v>12157222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6420</v>
      </c>
      <c r="R25" s="360"/>
      <c r="S25" s="360"/>
      <c r="T25" s="360"/>
      <c r="U25" s="360"/>
      <c r="V25" s="361"/>
      <c r="W25" s="425"/>
      <c r="X25" s="416"/>
      <c r="Y25" s="417"/>
      <c r="Z25" s="356" t="s">
        <v>157</v>
      </c>
      <c r="AA25" s="357"/>
      <c r="AB25" s="357"/>
      <c r="AC25" s="357"/>
      <c r="AD25" s="357"/>
      <c r="AE25" s="357"/>
      <c r="AF25" s="357"/>
      <c r="AG25" s="358"/>
      <c r="AH25" s="359">
        <v>52</v>
      </c>
      <c r="AI25" s="360"/>
      <c r="AJ25" s="360"/>
      <c r="AK25" s="360"/>
      <c r="AL25" s="361"/>
      <c r="AM25" s="359">
        <v>150644</v>
      </c>
      <c r="AN25" s="360"/>
      <c r="AO25" s="360"/>
      <c r="AP25" s="360"/>
      <c r="AQ25" s="360"/>
      <c r="AR25" s="361"/>
      <c r="AS25" s="359">
        <v>2897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5339592</v>
      </c>
      <c r="BO25" s="379"/>
      <c r="BP25" s="379"/>
      <c r="BQ25" s="379"/>
      <c r="BR25" s="379"/>
      <c r="BS25" s="379"/>
      <c r="BT25" s="379"/>
      <c r="BU25" s="380"/>
      <c r="BV25" s="378">
        <v>5426246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5500</v>
      </c>
      <c r="R26" s="360"/>
      <c r="S26" s="360"/>
      <c r="T26" s="360"/>
      <c r="U26" s="360"/>
      <c r="V26" s="361"/>
      <c r="W26" s="425"/>
      <c r="X26" s="416"/>
      <c r="Y26" s="417"/>
      <c r="Z26" s="356" t="s">
        <v>160</v>
      </c>
      <c r="AA26" s="436"/>
      <c r="AB26" s="436"/>
      <c r="AC26" s="436"/>
      <c r="AD26" s="436"/>
      <c r="AE26" s="436"/>
      <c r="AF26" s="436"/>
      <c r="AG26" s="437"/>
      <c r="AH26" s="359">
        <v>15</v>
      </c>
      <c r="AI26" s="360"/>
      <c r="AJ26" s="360"/>
      <c r="AK26" s="360"/>
      <c r="AL26" s="361"/>
      <c r="AM26" s="359">
        <v>34665</v>
      </c>
      <c r="AN26" s="360"/>
      <c r="AO26" s="360"/>
      <c r="AP26" s="360"/>
      <c r="AQ26" s="360"/>
      <c r="AR26" s="361"/>
      <c r="AS26" s="359">
        <v>2311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3530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3631417</v>
      </c>
      <c r="BO28" s="379"/>
      <c r="BP28" s="379"/>
      <c r="BQ28" s="379"/>
      <c r="BR28" s="379"/>
      <c r="BS28" s="379"/>
      <c r="BT28" s="379"/>
      <c r="BU28" s="380"/>
      <c r="BV28" s="378">
        <v>3377836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2950</v>
      </c>
      <c r="R29" s="360"/>
      <c r="S29" s="360"/>
      <c r="T29" s="360"/>
      <c r="U29" s="360"/>
      <c r="V29" s="361"/>
      <c r="W29" s="425"/>
      <c r="X29" s="416"/>
      <c r="Y29" s="417"/>
      <c r="Z29" s="356" t="s">
        <v>170</v>
      </c>
      <c r="AA29" s="357"/>
      <c r="AB29" s="357"/>
      <c r="AC29" s="357"/>
      <c r="AD29" s="357"/>
      <c r="AE29" s="357"/>
      <c r="AF29" s="357"/>
      <c r="AG29" s="358"/>
      <c r="AH29" s="359">
        <v>277</v>
      </c>
      <c r="AI29" s="360"/>
      <c r="AJ29" s="360"/>
      <c r="AK29" s="360"/>
      <c r="AL29" s="361"/>
      <c r="AM29" s="359">
        <v>887785</v>
      </c>
      <c r="AN29" s="360"/>
      <c r="AO29" s="360"/>
      <c r="AP29" s="360"/>
      <c r="AQ29" s="360"/>
      <c r="AR29" s="361"/>
      <c r="AS29" s="359">
        <v>3205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1110976</v>
      </c>
      <c r="BO29" s="384"/>
      <c r="BP29" s="384"/>
      <c r="BQ29" s="384"/>
      <c r="BR29" s="384"/>
      <c r="BS29" s="384"/>
      <c r="BT29" s="384"/>
      <c r="BU29" s="385"/>
      <c r="BV29" s="383">
        <v>1109760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3546139</v>
      </c>
      <c r="BO30" s="387"/>
      <c r="BP30" s="387"/>
      <c r="BQ30" s="387"/>
      <c r="BR30" s="387"/>
      <c r="BS30" s="387"/>
      <c r="BT30" s="387"/>
      <c r="BU30" s="388"/>
      <c r="BV30" s="386">
        <v>3373298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山県市土地開発公社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公共下水道事業特別会計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岐北衛生施設利用組合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岐阜地域肢体不自由児母子通園施設組合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岐阜県後期高齢者広域連合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9" t="s">
        <v>23</v>
      </c>
      <c r="C41" s="1180"/>
      <c r="D41" s="81"/>
      <c r="E41" s="1181" t="s">
        <v>24</v>
      </c>
      <c r="F41" s="1181"/>
      <c r="G41" s="1181"/>
      <c r="H41" s="1182"/>
      <c r="I41" s="82">
        <v>24895</v>
      </c>
      <c r="J41" s="83">
        <v>24000</v>
      </c>
      <c r="K41" s="83">
        <v>22808</v>
      </c>
      <c r="L41" s="83">
        <v>21874</v>
      </c>
      <c r="M41" s="84">
        <v>20507</v>
      </c>
    </row>
    <row r="42" spans="2:13" ht="27.75" customHeight="1">
      <c r="B42" s="1169"/>
      <c r="C42" s="1170"/>
      <c r="D42" s="85"/>
      <c r="E42" s="1173" t="s">
        <v>25</v>
      </c>
      <c r="F42" s="1173"/>
      <c r="G42" s="1173"/>
      <c r="H42" s="1174"/>
      <c r="I42" s="86">
        <v>181</v>
      </c>
      <c r="J42" s="87">
        <v>142</v>
      </c>
      <c r="K42" s="87">
        <v>124</v>
      </c>
      <c r="L42" s="87" t="s">
        <v>476</v>
      </c>
      <c r="M42" s="88" t="s">
        <v>476</v>
      </c>
    </row>
    <row r="43" spans="2:13" ht="27.75" customHeight="1">
      <c r="B43" s="1169"/>
      <c r="C43" s="1170"/>
      <c r="D43" s="85"/>
      <c r="E43" s="1173" t="s">
        <v>26</v>
      </c>
      <c r="F43" s="1173"/>
      <c r="G43" s="1173"/>
      <c r="H43" s="1174"/>
      <c r="I43" s="86">
        <v>9654</v>
      </c>
      <c r="J43" s="87">
        <v>9710</v>
      </c>
      <c r="K43" s="87">
        <v>9585</v>
      </c>
      <c r="L43" s="87">
        <v>9326</v>
      </c>
      <c r="M43" s="88">
        <v>9154</v>
      </c>
    </row>
    <row r="44" spans="2:13" ht="27.75" customHeight="1">
      <c r="B44" s="1169"/>
      <c r="C44" s="1170"/>
      <c r="D44" s="85"/>
      <c r="E44" s="1173" t="s">
        <v>27</v>
      </c>
      <c r="F44" s="1173"/>
      <c r="G44" s="1173"/>
      <c r="H44" s="1174"/>
      <c r="I44" s="86">
        <v>94</v>
      </c>
      <c r="J44" s="87">
        <v>60</v>
      </c>
      <c r="K44" s="87">
        <v>30</v>
      </c>
      <c r="L44" s="87" t="s">
        <v>476</v>
      </c>
      <c r="M44" s="88" t="s">
        <v>476</v>
      </c>
    </row>
    <row r="45" spans="2:13" ht="27.75" customHeight="1">
      <c r="B45" s="1169"/>
      <c r="C45" s="1170"/>
      <c r="D45" s="85"/>
      <c r="E45" s="1173" t="s">
        <v>28</v>
      </c>
      <c r="F45" s="1173"/>
      <c r="G45" s="1173"/>
      <c r="H45" s="1174"/>
      <c r="I45" s="86">
        <v>1858</v>
      </c>
      <c r="J45" s="87">
        <v>1617</v>
      </c>
      <c r="K45" s="87">
        <v>1722</v>
      </c>
      <c r="L45" s="87">
        <v>2143</v>
      </c>
      <c r="M45" s="88">
        <v>1795</v>
      </c>
    </row>
    <row r="46" spans="2:13" ht="27.75" customHeight="1">
      <c r="B46" s="1169"/>
      <c r="C46" s="1170"/>
      <c r="D46" s="85"/>
      <c r="E46" s="1173" t="s">
        <v>29</v>
      </c>
      <c r="F46" s="1173"/>
      <c r="G46" s="1173"/>
      <c r="H46" s="1174"/>
      <c r="I46" s="86" t="s">
        <v>476</v>
      </c>
      <c r="J46" s="87" t="s">
        <v>476</v>
      </c>
      <c r="K46" s="87" t="s">
        <v>476</v>
      </c>
      <c r="L46" s="87" t="s">
        <v>476</v>
      </c>
      <c r="M46" s="88" t="s">
        <v>476</v>
      </c>
    </row>
    <row r="47" spans="2:13" ht="27.75" customHeight="1">
      <c r="B47" s="1169"/>
      <c r="C47" s="1170"/>
      <c r="D47" s="85"/>
      <c r="E47" s="1173" t="s">
        <v>30</v>
      </c>
      <c r="F47" s="1173"/>
      <c r="G47" s="1173"/>
      <c r="H47" s="1174"/>
      <c r="I47" s="86" t="s">
        <v>476</v>
      </c>
      <c r="J47" s="87" t="s">
        <v>476</v>
      </c>
      <c r="K47" s="87" t="s">
        <v>476</v>
      </c>
      <c r="L47" s="87" t="s">
        <v>476</v>
      </c>
      <c r="M47" s="88" t="s">
        <v>476</v>
      </c>
    </row>
    <row r="48" spans="2:13" ht="27.75" customHeight="1">
      <c r="B48" s="1171"/>
      <c r="C48" s="1172"/>
      <c r="D48" s="85"/>
      <c r="E48" s="1173" t="s">
        <v>31</v>
      </c>
      <c r="F48" s="1173"/>
      <c r="G48" s="1173"/>
      <c r="H48" s="1174"/>
      <c r="I48" s="86" t="s">
        <v>476</v>
      </c>
      <c r="J48" s="87" t="s">
        <v>476</v>
      </c>
      <c r="K48" s="87" t="s">
        <v>476</v>
      </c>
      <c r="L48" s="87" t="s">
        <v>476</v>
      </c>
      <c r="M48" s="88" t="s">
        <v>476</v>
      </c>
    </row>
    <row r="49" spans="2:13" ht="27.75" customHeight="1">
      <c r="B49" s="1167" t="s">
        <v>32</v>
      </c>
      <c r="C49" s="1168"/>
      <c r="D49" s="89"/>
      <c r="E49" s="1173" t="s">
        <v>33</v>
      </c>
      <c r="F49" s="1173"/>
      <c r="G49" s="1173"/>
      <c r="H49" s="1174"/>
      <c r="I49" s="86">
        <v>6086</v>
      </c>
      <c r="J49" s="87">
        <v>6032</v>
      </c>
      <c r="K49" s="87">
        <v>6815</v>
      </c>
      <c r="L49" s="87">
        <v>7055</v>
      </c>
      <c r="M49" s="88">
        <v>7365</v>
      </c>
    </row>
    <row r="50" spans="2:13" ht="27.75" customHeight="1">
      <c r="B50" s="1169"/>
      <c r="C50" s="1170"/>
      <c r="D50" s="85"/>
      <c r="E50" s="1173" t="s">
        <v>34</v>
      </c>
      <c r="F50" s="1173"/>
      <c r="G50" s="1173"/>
      <c r="H50" s="1174"/>
      <c r="I50" s="86">
        <v>0</v>
      </c>
      <c r="J50" s="87">
        <v>0</v>
      </c>
      <c r="K50" s="87" t="s">
        <v>476</v>
      </c>
      <c r="L50" s="87" t="s">
        <v>476</v>
      </c>
      <c r="M50" s="88" t="s">
        <v>476</v>
      </c>
    </row>
    <row r="51" spans="2:13" ht="27.75" customHeight="1">
      <c r="B51" s="1171"/>
      <c r="C51" s="1172"/>
      <c r="D51" s="85"/>
      <c r="E51" s="1173" t="s">
        <v>35</v>
      </c>
      <c r="F51" s="1173"/>
      <c r="G51" s="1173"/>
      <c r="H51" s="1174"/>
      <c r="I51" s="86">
        <v>21231</v>
      </c>
      <c r="J51" s="87">
        <v>21358</v>
      </c>
      <c r="K51" s="87">
        <v>20919</v>
      </c>
      <c r="L51" s="87">
        <v>20686</v>
      </c>
      <c r="M51" s="88">
        <v>19884</v>
      </c>
    </row>
    <row r="52" spans="2:13" ht="27.75" customHeight="1" thickBot="1">
      <c r="B52" s="1175" t="s">
        <v>36</v>
      </c>
      <c r="C52" s="1176"/>
      <c r="D52" s="90"/>
      <c r="E52" s="1177" t="s">
        <v>37</v>
      </c>
      <c r="F52" s="1177"/>
      <c r="G52" s="1177"/>
      <c r="H52" s="1178"/>
      <c r="I52" s="91">
        <v>9366</v>
      </c>
      <c r="J52" s="92">
        <v>8139</v>
      </c>
      <c r="K52" s="92">
        <v>6534</v>
      </c>
      <c r="L52" s="92">
        <v>5602</v>
      </c>
      <c r="M52" s="93">
        <v>4206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195637</v>
      </c>
      <c r="E3" s="116"/>
      <c r="F3" s="117">
        <v>53670</v>
      </c>
      <c r="G3" s="118"/>
      <c r="H3" s="119"/>
    </row>
    <row r="4" spans="1:8">
      <c r="A4" s="120"/>
      <c r="B4" s="121"/>
      <c r="C4" s="122"/>
      <c r="D4" s="123">
        <v>43716</v>
      </c>
      <c r="E4" s="124"/>
      <c r="F4" s="125">
        <v>27544</v>
      </c>
      <c r="G4" s="126"/>
      <c r="H4" s="127"/>
    </row>
    <row r="5" spans="1:8">
      <c r="A5" s="108" t="s">
        <v>510</v>
      </c>
      <c r="B5" s="113"/>
      <c r="C5" s="114"/>
      <c r="D5" s="115">
        <v>28182</v>
      </c>
      <c r="E5" s="116"/>
      <c r="F5" s="117">
        <v>50545</v>
      </c>
      <c r="G5" s="118"/>
      <c r="H5" s="119"/>
    </row>
    <row r="6" spans="1:8">
      <c r="A6" s="120"/>
      <c r="B6" s="121"/>
      <c r="C6" s="122"/>
      <c r="D6" s="123">
        <v>18287</v>
      </c>
      <c r="E6" s="124"/>
      <c r="F6" s="125">
        <v>28740</v>
      </c>
      <c r="G6" s="126"/>
      <c r="H6" s="127"/>
    </row>
    <row r="7" spans="1:8">
      <c r="A7" s="108" t="s">
        <v>511</v>
      </c>
      <c r="B7" s="113"/>
      <c r="C7" s="114"/>
      <c r="D7" s="115">
        <v>29353</v>
      </c>
      <c r="E7" s="116"/>
      <c r="F7" s="117">
        <v>67088</v>
      </c>
      <c r="G7" s="118"/>
      <c r="H7" s="119"/>
    </row>
    <row r="8" spans="1:8">
      <c r="A8" s="120"/>
      <c r="B8" s="121"/>
      <c r="C8" s="122"/>
      <c r="D8" s="123">
        <v>28507</v>
      </c>
      <c r="E8" s="124"/>
      <c r="F8" s="125">
        <v>37146</v>
      </c>
      <c r="G8" s="126"/>
      <c r="H8" s="127"/>
    </row>
    <row r="9" spans="1:8">
      <c r="A9" s="108" t="s">
        <v>512</v>
      </c>
      <c r="B9" s="113"/>
      <c r="C9" s="114"/>
      <c r="D9" s="115">
        <v>44779</v>
      </c>
      <c r="E9" s="116"/>
      <c r="F9" s="117">
        <v>70489</v>
      </c>
      <c r="G9" s="118"/>
      <c r="H9" s="119"/>
    </row>
    <row r="10" spans="1:8">
      <c r="A10" s="120"/>
      <c r="B10" s="121"/>
      <c r="C10" s="122"/>
      <c r="D10" s="123">
        <v>33531</v>
      </c>
      <c r="E10" s="124"/>
      <c r="F10" s="125">
        <v>37817</v>
      </c>
      <c r="G10" s="126"/>
      <c r="H10" s="127"/>
    </row>
    <row r="11" spans="1:8">
      <c r="A11" s="108" t="s">
        <v>513</v>
      </c>
      <c r="B11" s="113"/>
      <c r="C11" s="114"/>
      <c r="D11" s="115">
        <v>27512</v>
      </c>
      <c r="E11" s="116"/>
      <c r="F11" s="117">
        <v>84389</v>
      </c>
      <c r="G11" s="118"/>
      <c r="H11" s="119"/>
    </row>
    <row r="12" spans="1:8">
      <c r="A12" s="120"/>
      <c r="B12" s="121"/>
      <c r="C12" s="128"/>
      <c r="D12" s="123">
        <v>14597</v>
      </c>
      <c r="E12" s="124"/>
      <c r="F12" s="125">
        <v>44339</v>
      </c>
      <c r="G12" s="126"/>
      <c r="H12" s="127"/>
    </row>
    <row r="13" spans="1:8">
      <c r="A13" s="108"/>
      <c r="B13" s="113"/>
      <c r="C13" s="129"/>
      <c r="D13" s="130">
        <v>65093</v>
      </c>
      <c r="E13" s="131"/>
      <c r="F13" s="132">
        <v>65236</v>
      </c>
      <c r="G13" s="133"/>
      <c r="H13" s="119"/>
    </row>
    <row r="14" spans="1:8">
      <c r="A14" s="120"/>
      <c r="B14" s="121"/>
      <c r="C14" s="122"/>
      <c r="D14" s="123">
        <v>27728</v>
      </c>
      <c r="E14" s="124"/>
      <c r="F14" s="125">
        <v>35117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3.46</v>
      </c>
      <c r="C19" s="134">
        <f>ROUND(VALUE(SUBSTITUTE(実質収支比率等に係る経年分析!G$48,"▲","-")),2)</f>
        <v>10.06</v>
      </c>
      <c r="D19" s="134">
        <f>ROUND(VALUE(SUBSTITUTE(実質収支比率等に係る経年分析!H$48,"▲","-")),2)</f>
        <v>7.06</v>
      </c>
      <c r="E19" s="134">
        <f>ROUND(VALUE(SUBSTITUTE(実質収支比率等に係る経年分析!I$48,"▲","-")),2)</f>
        <v>5.36</v>
      </c>
      <c r="F19" s="134">
        <f>ROUND(VALUE(SUBSTITUTE(実質収支比率等に係る経年分析!J$48,"▲","-")),2)</f>
        <v>7.55</v>
      </c>
    </row>
    <row r="20" spans="1:11">
      <c r="A20" s="134" t="s">
        <v>42</v>
      </c>
      <c r="B20" s="134">
        <f>ROUND(VALUE(SUBSTITUTE(実質収支比率等に係る経年分析!F$47,"▲","-")),2)</f>
        <v>29.61</v>
      </c>
      <c r="C20" s="134">
        <f>ROUND(VALUE(SUBSTITUTE(実質収支比率等に係る経年分析!G$47,"▲","-")),2)</f>
        <v>28.27</v>
      </c>
      <c r="D20" s="134">
        <f>ROUND(VALUE(SUBSTITUTE(実質収支比率等に係る経年分析!H$47,"▲","-")),2)</f>
        <v>33.79</v>
      </c>
      <c r="E20" s="134">
        <f>ROUND(VALUE(SUBSTITUTE(実質収支比率等に係る経年分析!I$47,"▲","-")),2)</f>
        <v>37.549999999999997</v>
      </c>
      <c r="F20" s="134">
        <f>ROUND(VALUE(SUBSTITUTE(実質収支比率等に係る経年分析!J$47,"▲","-")),2)</f>
        <v>39.53</v>
      </c>
    </row>
    <row r="21" spans="1:11">
      <c r="A21" s="134" t="s">
        <v>43</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6.83</v>
      </c>
      <c r="D21" s="134">
        <f>IF(ISNUMBER(VALUE(SUBSTITUTE(実質収支比率等に係る経年分析!H$49,"▲","-"))),ROUND(VALUE(SUBSTITUTE(実質収支比率等に係る経年分析!H$49,"▲","-")),2),NA())</f>
        <v>-2.91</v>
      </c>
      <c r="E21" s="134">
        <f>IF(ISNUMBER(VALUE(SUBSTITUTE(実質収支比率等に係る経年分析!I$49,"▲","-"))),ROUND(VALUE(SUBSTITUTE(実質収支比率等に係る経年分析!I$49,"▲","-")),2),NA())</f>
        <v>-1.63</v>
      </c>
      <c r="F21" s="134">
        <f>IF(ISNUMBER(VALUE(SUBSTITUTE(実質収支比率等に係る経年分析!J$49,"▲","-"))),ROUND(VALUE(SUBSTITUTE(実質収支比率等に係る経年分析!J$49,"▲","-")),2),NA())</f>
        <v>2.34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4.6100000000000003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1510</v>
      </c>
      <c r="E42" s="136"/>
      <c r="F42" s="136"/>
      <c r="G42" s="136">
        <f>'実質公債費比率（分子）の構造'!L$52</f>
        <v>1594</v>
      </c>
      <c r="H42" s="136"/>
      <c r="I42" s="136"/>
      <c r="J42" s="136">
        <f>'実質公債費比率（分子）の構造'!M$52</f>
        <v>1673</v>
      </c>
      <c r="K42" s="136"/>
      <c r="L42" s="136"/>
      <c r="M42" s="136">
        <f>'実質公債費比率（分子）の構造'!N$52</f>
        <v>1774</v>
      </c>
      <c r="N42" s="136"/>
      <c r="O42" s="136"/>
      <c r="P42" s="136">
        <f>'実質公債費比率（分子）の構造'!O$52</f>
        <v>1939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22</v>
      </c>
      <c r="C44" s="136"/>
      <c r="D44" s="136"/>
      <c r="E44" s="136">
        <f>'実質公債費比率（分子）の構造'!L$50</f>
        <v>21</v>
      </c>
      <c r="F44" s="136"/>
      <c r="G44" s="136"/>
      <c r="H44" s="136">
        <f>'実質公債費比率（分子）の構造'!M$50</f>
        <v>21</v>
      </c>
      <c r="I44" s="136"/>
      <c r="J44" s="136"/>
      <c r="K44" s="136">
        <f>'実質公債費比率（分子）の構造'!N$50</f>
        <v>21</v>
      </c>
      <c r="L44" s="136"/>
      <c r="M44" s="136"/>
      <c r="N44" s="136" t="str">
        <f>'実質公債費比率（分子）の構造'!O$50</f>
        <v>-</v>
      </c>
      <c r="O44" s="136"/>
      <c r="P44" s="136"/>
    </row>
    <row r="45" spans="1:16">
      <c r="A45" s="136" t="s">
        <v>53</v>
      </c>
      <c r="B45" s="136">
        <f>'実質公債費比率（分子）の構造'!K$49</f>
        <v>36</v>
      </c>
      <c r="C45" s="136"/>
      <c r="D45" s="136"/>
      <c r="E45" s="136">
        <f>'実質公債費比率（分子）の構造'!L$49</f>
        <v>35</v>
      </c>
      <c r="F45" s="136"/>
      <c r="G45" s="136"/>
      <c r="H45" s="136">
        <f>'実質公債費比率（分子）の構造'!M$49</f>
        <v>32</v>
      </c>
      <c r="I45" s="136"/>
      <c r="J45" s="136"/>
      <c r="K45" s="136">
        <f>'実質公債費比率（分子）の構造'!N$49</f>
        <v>30</v>
      </c>
      <c r="L45" s="136"/>
      <c r="M45" s="136"/>
      <c r="N45" s="136" t="str">
        <f>'実質公債費比率（分子）の構造'!O$49</f>
        <v>-</v>
      </c>
      <c r="O45" s="136"/>
      <c r="P45" s="136"/>
    </row>
    <row r="46" spans="1:16">
      <c r="A46" s="136" t="s">
        <v>54</v>
      </c>
      <c r="B46" s="136">
        <f>'実質公債費比率（分子）の構造'!K$48</f>
        <v>426</v>
      </c>
      <c r="C46" s="136"/>
      <c r="D46" s="136"/>
      <c r="E46" s="136">
        <f>'実質公債費比率（分子）の構造'!L$48</f>
        <v>455</v>
      </c>
      <c r="F46" s="136"/>
      <c r="G46" s="136"/>
      <c r="H46" s="136">
        <f>'実質公債費比率（分子）の構造'!M$48</f>
        <v>484</v>
      </c>
      <c r="I46" s="136"/>
      <c r="J46" s="136"/>
      <c r="K46" s="136">
        <f>'実質公債費比率（分子）の構造'!N$48</f>
        <v>522</v>
      </c>
      <c r="L46" s="136"/>
      <c r="M46" s="136"/>
      <c r="N46" s="136">
        <f>'実質公債費比率（分子）の構造'!O$48</f>
        <v>554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2360</v>
      </c>
      <c r="C49" s="136"/>
      <c r="D49" s="136"/>
      <c r="E49" s="136">
        <f>'実質公債費比率（分子）の構造'!L$45</f>
        <v>2442</v>
      </c>
      <c r="F49" s="136"/>
      <c r="G49" s="136"/>
      <c r="H49" s="136">
        <f>'実質公債費比率（分子）の構造'!M$45</f>
        <v>2492</v>
      </c>
      <c r="I49" s="136"/>
      <c r="J49" s="136"/>
      <c r="K49" s="136">
        <f>'実質公債費比率（分子）の構造'!N$45</f>
        <v>2548</v>
      </c>
      <c r="L49" s="136"/>
      <c r="M49" s="136"/>
      <c r="N49" s="136">
        <f>'実質公債費比率（分子）の構造'!O$45</f>
        <v>2695</v>
      </c>
      <c r="O49" s="136"/>
      <c r="P49" s="136"/>
    </row>
    <row r="50" spans="1:16">
      <c r="A50" s="136" t="s">
        <v>58</v>
      </c>
      <c r="B50" s="136" t="e">
        <f>NA()</f>
        <v>#N/A</v>
      </c>
      <c r="C50" s="136">
        <f>IF(ISNUMBER('実質公債費比率（分子）の構造'!K$53),'実質公債費比率（分子）の構造'!K$53,NA())</f>
        <v>1334</v>
      </c>
      <c r="D50" s="136" t="e">
        <f>NA()</f>
        <v>#N/A</v>
      </c>
      <c r="E50" s="136" t="e">
        <f>NA()</f>
        <v>#N/A</v>
      </c>
      <c r="F50" s="136">
        <f>IF(ISNUMBER('実質公債費比率（分子）の構造'!L$53),'実質公債費比率（分子）の構造'!L$53,NA())</f>
        <v>1359</v>
      </c>
      <c r="G50" s="136" t="e">
        <f>NA()</f>
        <v>#N/A</v>
      </c>
      <c r="H50" s="136" t="e">
        <f>NA()</f>
        <v>#N/A</v>
      </c>
      <c r="I50" s="136">
        <f>IF(ISNUMBER('実質公債費比率（分子）の構造'!M$53),'実質公債費比率（分子）の構造'!M$53,NA())</f>
        <v>1356</v>
      </c>
      <c r="J50" s="136" t="e">
        <f>NA()</f>
        <v>#N/A</v>
      </c>
      <c r="K50" s="136" t="e">
        <f>NA()</f>
        <v>#N/A</v>
      </c>
      <c r="L50" s="136">
        <f>IF(ISNUMBER('実質公債費比率（分子）の構造'!N$53),'実質公債費比率（分子）の構造'!N$53,NA())</f>
        <v>1347</v>
      </c>
      <c r="M50" s="136" t="e">
        <f>NA()</f>
        <v>#N/A</v>
      </c>
      <c r="N50" s="136" t="e">
        <f>NA()</f>
        <v>#N/A</v>
      </c>
      <c r="O50" s="136">
        <f>IF(ISNUMBER('実質公債費比率（分子）の構造'!O$53),'実質公債費比率（分子）の構造'!O$53,NA())</f>
        <v>1310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21231</v>
      </c>
      <c r="E56" s="135"/>
      <c r="F56" s="135"/>
      <c r="G56" s="135">
        <f>'将来負担比率（分子）の構造'!J$51</f>
        <v>21358</v>
      </c>
      <c r="H56" s="135"/>
      <c r="I56" s="135"/>
      <c r="J56" s="135">
        <f>'将来負担比率（分子）の構造'!K$51</f>
        <v>20919</v>
      </c>
      <c r="K56" s="135"/>
      <c r="L56" s="135"/>
      <c r="M56" s="135">
        <f>'将来負担比率（分子）の構造'!L$51</f>
        <v>20686</v>
      </c>
      <c r="N56" s="135"/>
      <c r="O56" s="135"/>
      <c r="P56" s="135">
        <f>'将来負担比率（分子）の構造'!M$51</f>
        <v>19884</v>
      </c>
    </row>
    <row r="57" spans="1:16">
      <c r="A57" s="135" t="s">
        <v>34</v>
      </c>
      <c r="B57" s="135"/>
      <c r="C57" s="135"/>
      <c r="D57" s="135">
        <f>'将来負担比率（分子）の構造'!I$50</f>
        <v>0</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6086</v>
      </c>
      <c r="E58" s="135"/>
      <c r="F58" s="135"/>
      <c r="G58" s="135">
        <f>'将来負担比率（分子）の構造'!J$49</f>
        <v>6032</v>
      </c>
      <c r="H58" s="135"/>
      <c r="I58" s="135"/>
      <c r="J58" s="135">
        <f>'将来負担比率（分子）の構造'!K$49</f>
        <v>6815</v>
      </c>
      <c r="K58" s="135"/>
      <c r="L58" s="135"/>
      <c r="M58" s="135">
        <f>'将来負担比率（分子）の構造'!L$49</f>
        <v>7055</v>
      </c>
      <c r="N58" s="135"/>
      <c r="O58" s="135"/>
      <c r="P58" s="135">
        <f>'将来負担比率（分子）の構造'!M$49</f>
        <v>7365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1858</v>
      </c>
      <c r="C62" s="135"/>
      <c r="D62" s="135"/>
      <c r="E62" s="135">
        <f>'将来負担比率（分子）の構造'!J$45</f>
        <v>1617</v>
      </c>
      <c r="F62" s="135"/>
      <c r="G62" s="135"/>
      <c r="H62" s="135">
        <f>'将来負担比率（分子）の構造'!K$45</f>
        <v>1722</v>
      </c>
      <c r="I62" s="135"/>
      <c r="J62" s="135"/>
      <c r="K62" s="135">
        <f>'将来負担比率（分子）の構造'!L$45</f>
        <v>2143</v>
      </c>
      <c r="L62" s="135"/>
      <c r="M62" s="135"/>
      <c r="N62" s="135">
        <f>'将来負担比率（分子）の構造'!M$45</f>
        <v>1795</v>
      </c>
      <c r="O62" s="135"/>
      <c r="P62" s="135"/>
    </row>
    <row r="63" spans="1:16">
      <c r="A63" s="135" t="s">
        <v>27</v>
      </c>
      <c r="B63" s="135">
        <f>'将来負担比率（分子）の構造'!I$44</f>
        <v>94</v>
      </c>
      <c r="C63" s="135"/>
      <c r="D63" s="135"/>
      <c r="E63" s="135">
        <f>'将来負担比率（分子）の構造'!J$44</f>
        <v>60</v>
      </c>
      <c r="F63" s="135"/>
      <c r="G63" s="135"/>
      <c r="H63" s="135">
        <f>'将来負担比率（分子）の構造'!K$44</f>
        <v>30</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9654</v>
      </c>
      <c r="C64" s="135"/>
      <c r="D64" s="135"/>
      <c r="E64" s="135">
        <f>'将来負担比率（分子）の構造'!J$43</f>
        <v>9710</v>
      </c>
      <c r="F64" s="135"/>
      <c r="G64" s="135"/>
      <c r="H64" s="135">
        <f>'将来負担比率（分子）の構造'!K$43</f>
        <v>9585</v>
      </c>
      <c r="I64" s="135"/>
      <c r="J64" s="135"/>
      <c r="K64" s="135">
        <f>'将来負担比率（分子）の構造'!L$43</f>
        <v>9326</v>
      </c>
      <c r="L64" s="135"/>
      <c r="M64" s="135"/>
      <c r="N64" s="135">
        <f>'将来負担比率（分子）の構造'!M$43</f>
        <v>9154</v>
      </c>
      <c r="O64" s="135"/>
      <c r="P64" s="135"/>
    </row>
    <row r="65" spans="1:16">
      <c r="A65" s="135" t="s">
        <v>25</v>
      </c>
      <c r="B65" s="135">
        <f>'将来負担比率（分子）の構造'!I$42</f>
        <v>181</v>
      </c>
      <c r="C65" s="135"/>
      <c r="D65" s="135"/>
      <c r="E65" s="135">
        <f>'将来負担比率（分子）の構造'!J$42</f>
        <v>142</v>
      </c>
      <c r="F65" s="135"/>
      <c r="G65" s="135"/>
      <c r="H65" s="135">
        <f>'将来負担比率（分子）の構造'!K$42</f>
        <v>124</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24895</v>
      </c>
      <c r="C66" s="135"/>
      <c r="D66" s="135"/>
      <c r="E66" s="135">
        <f>'将来負担比率（分子）の構造'!J$41</f>
        <v>24000</v>
      </c>
      <c r="F66" s="135"/>
      <c r="G66" s="135"/>
      <c r="H66" s="135">
        <f>'将来負担比率（分子）の構造'!K$41</f>
        <v>22808</v>
      </c>
      <c r="I66" s="135"/>
      <c r="J66" s="135"/>
      <c r="K66" s="135">
        <f>'将来負担比率（分子）の構造'!L$41</f>
        <v>21874</v>
      </c>
      <c r="L66" s="135"/>
      <c r="M66" s="135"/>
      <c r="N66" s="135">
        <f>'将来負担比率（分子）の構造'!M$41</f>
        <v>20507</v>
      </c>
      <c r="O66" s="135"/>
      <c r="P66" s="135"/>
    </row>
    <row r="67" spans="1:16">
      <c r="A67" s="135" t="s">
        <v>62</v>
      </c>
      <c r="B67" s="135" t="e">
        <f>NA()</f>
        <v>#N/A</v>
      </c>
      <c r="C67" s="135">
        <f>IF(ISNUMBER('将来負担比率（分子）の構造'!I$52), IF('将来負担比率（分子）の構造'!I$52 &lt; 0, 0, '将来負担比率（分子）の構造'!I$52), NA())</f>
        <v>9366</v>
      </c>
      <c r="D67" s="135" t="e">
        <f>NA()</f>
        <v>#N/A</v>
      </c>
      <c r="E67" s="135" t="e">
        <f>NA()</f>
        <v>#N/A</v>
      </c>
      <c r="F67" s="135">
        <f>IF(ISNUMBER('将来負担比率（分子）の構造'!J$52), IF('将来負担比率（分子）の構造'!J$52 &lt; 0, 0, '将来負担比率（分子）の構造'!J$52), NA())</f>
        <v>8139</v>
      </c>
      <c r="G67" s="135" t="e">
        <f>NA()</f>
        <v>#N/A</v>
      </c>
      <c r="H67" s="135" t="e">
        <f>NA()</f>
        <v>#N/A</v>
      </c>
      <c r="I67" s="135">
        <f>IF(ISNUMBER('将来負担比率（分子）の構造'!K$52), IF('将来負担比率（分子）の構造'!K$52 &lt; 0, 0, '将来負担比率（分子）の構造'!K$52), NA())</f>
        <v>6534</v>
      </c>
      <c r="J67" s="135" t="e">
        <f>NA()</f>
        <v>#N/A</v>
      </c>
      <c r="K67" s="135" t="e">
        <f>NA()</f>
        <v>#N/A</v>
      </c>
      <c r="L67" s="135">
        <f>IF(ISNUMBER('将来負担比率（分子）の構造'!L$52), IF('将来負担比率（分子）の構造'!L$52 &lt; 0, 0, '将来負担比率（分子）の構造'!L$52), NA())</f>
        <v>5602</v>
      </c>
      <c r="M67" s="135" t="e">
        <f>NA()</f>
        <v>#N/A</v>
      </c>
      <c r="N67" s="135" t="e">
        <f>NA()</f>
        <v>#N/A</v>
      </c>
      <c r="O67" s="135">
        <f>IF(ISNUMBER('将来負担比率（分子）の構造'!M$52), IF('将来負担比率（分子）の構造'!M$52 &lt; 0, 0, '将来負担比率（分子）の構造'!M$52), NA())</f>
        <v>4206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2984493</v>
      </c>
      <c r="S5" s="637"/>
      <c r="T5" s="637"/>
      <c r="U5" s="637"/>
      <c r="V5" s="637"/>
      <c r="W5" s="637"/>
      <c r="X5" s="637"/>
      <c r="Y5" s="684"/>
      <c r="Z5" s="697">
        <v>23.4</v>
      </c>
      <c r="AA5" s="697"/>
      <c r="AB5" s="697"/>
      <c r="AC5" s="697"/>
      <c r="AD5" s="698">
        <v>2984493</v>
      </c>
      <c r="AE5" s="698"/>
      <c r="AF5" s="698"/>
      <c r="AG5" s="698"/>
      <c r="AH5" s="698"/>
      <c r="AI5" s="698"/>
      <c r="AJ5" s="698"/>
      <c r="AK5" s="698"/>
      <c r="AL5" s="685">
        <v>34.799999999999997</v>
      </c>
      <c r="AM5" s="654"/>
      <c r="AN5" s="654"/>
      <c r="AO5" s="686"/>
      <c r="AP5" s="671" t="s">
        <v>208</v>
      </c>
      <c r="AQ5" s="672"/>
      <c r="AR5" s="672"/>
      <c r="AS5" s="672"/>
      <c r="AT5" s="672"/>
      <c r="AU5" s="672"/>
      <c r="AV5" s="672"/>
      <c r="AW5" s="672"/>
      <c r="AX5" s="672"/>
      <c r="AY5" s="672"/>
      <c r="AZ5" s="672"/>
      <c r="BA5" s="672"/>
      <c r="BB5" s="672"/>
      <c r="BC5" s="672"/>
      <c r="BD5" s="672"/>
      <c r="BE5" s="672"/>
      <c r="BF5" s="673"/>
      <c r="BG5" s="586">
        <v>2984493</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164407</v>
      </c>
      <c r="S6" s="587"/>
      <c r="T6" s="587"/>
      <c r="U6" s="587"/>
      <c r="V6" s="587"/>
      <c r="W6" s="587"/>
      <c r="X6" s="587"/>
      <c r="Y6" s="588"/>
      <c r="Z6" s="639">
        <v>1.3</v>
      </c>
      <c r="AA6" s="639"/>
      <c r="AB6" s="639"/>
      <c r="AC6" s="639"/>
      <c r="AD6" s="640">
        <v>164407</v>
      </c>
      <c r="AE6" s="640"/>
      <c r="AF6" s="640"/>
      <c r="AG6" s="640"/>
      <c r="AH6" s="640"/>
      <c r="AI6" s="640"/>
      <c r="AJ6" s="640"/>
      <c r="AK6" s="640"/>
      <c r="AL6" s="609">
        <v>1.9</v>
      </c>
      <c r="AM6" s="641"/>
      <c r="AN6" s="641"/>
      <c r="AO6" s="642"/>
      <c r="AP6" s="583" t="s">
        <v>214</v>
      </c>
      <c r="AQ6" s="584"/>
      <c r="AR6" s="584"/>
      <c r="AS6" s="584"/>
      <c r="AT6" s="584"/>
      <c r="AU6" s="584"/>
      <c r="AV6" s="584"/>
      <c r="AW6" s="584"/>
      <c r="AX6" s="584"/>
      <c r="AY6" s="584"/>
      <c r="AZ6" s="584"/>
      <c r="BA6" s="584"/>
      <c r="BB6" s="584"/>
      <c r="BC6" s="584"/>
      <c r="BD6" s="584"/>
      <c r="BE6" s="584"/>
      <c r="BF6" s="585"/>
      <c r="BG6" s="586">
        <v>2984493</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132428</v>
      </c>
      <c r="CS6" s="587"/>
      <c r="CT6" s="587"/>
      <c r="CU6" s="587"/>
      <c r="CV6" s="587"/>
      <c r="CW6" s="587"/>
      <c r="CX6" s="587"/>
      <c r="CY6" s="588"/>
      <c r="CZ6" s="639">
        <v>1.1000000000000001</v>
      </c>
      <c r="DA6" s="639"/>
      <c r="DB6" s="639"/>
      <c r="DC6" s="639"/>
      <c r="DD6" s="592" t="s">
        <v>209</v>
      </c>
      <c r="DE6" s="587"/>
      <c r="DF6" s="587"/>
      <c r="DG6" s="587"/>
      <c r="DH6" s="587"/>
      <c r="DI6" s="587"/>
      <c r="DJ6" s="587"/>
      <c r="DK6" s="587"/>
      <c r="DL6" s="587"/>
      <c r="DM6" s="587"/>
      <c r="DN6" s="587"/>
      <c r="DO6" s="587"/>
      <c r="DP6" s="588"/>
      <c r="DQ6" s="592">
        <v>132418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9450</v>
      </c>
      <c r="S7" s="587"/>
      <c r="T7" s="587"/>
      <c r="U7" s="587"/>
      <c r="V7" s="587"/>
      <c r="W7" s="587"/>
      <c r="X7" s="587"/>
      <c r="Y7" s="588"/>
      <c r="Z7" s="639">
        <v>0.1</v>
      </c>
      <c r="AA7" s="639"/>
      <c r="AB7" s="639"/>
      <c r="AC7" s="639"/>
      <c r="AD7" s="640">
        <v>9450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1386856</v>
      </c>
      <c r="BH7" s="587"/>
      <c r="BI7" s="587"/>
      <c r="BJ7" s="587"/>
      <c r="BK7" s="587"/>
      <c r="BL7" s="587"/>
      <c r="BM7" s="587"/>
      <c r="BN7" s="588"/>
      <c r="BO7" s="639">
        <v>46.5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1275634</v>
      </c>
      <c r="CS7" s="587"/>
      <c r="CT7" s="587"/>
      <c r="CU7" s="587"/>
      <c r="CV7" s="587"/>
      <c r="CW7" s="587"/>
      <c r="CX7" s="587"/>
      <c r="CY7" s="588"/>
      <c r="CZ7" s="639">
        <v>10.7</v>
      </c>
      <c r="DA7" s="639"/>
      <c r="DB7" s="639"/>
      <c r="DC7" s="639"/>
      <c r="DD7" s="592">
        <v>38082</v>
      </c>
      <c r="DE7" s="587"/>
      <c r="DF7" s="587"/>
      <c r="DG7" s="587"/>
      <c r="DH7" s="587"/>
      <c r="DI7" s="587"/>
      <c r="DJ7" s="587"/>
      <c r="DK7" s="587"/>
      <c r="DL7" s="587"/>
      <c r="DM7" s="587"/>
      <c r="DN7" s="587"/>
      <c r="DO7" s="587"/>
      <c r="DP7" s="588"/>
      <c r="DQ7" s="592">
        <v>934380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12844</v>
      </c>
      <c r="S8" s="587"/>
      <c r="T8" s="587"/>
      <c r="U8" s="587"/>
      <c r="V8" s="587"/>
      <c r="W8" s="587"/>
      <c r="X8" s="587"/>
      <c r="Y8" s="588"/>
      <c r="Z8" s="639">
        <v>0.1</v>
      </c>
      <c r="AA8" s="639"/>
      <c r="AB8" s="639"/>
      <c r="AC8" s="639"/>
      <c r="AD8" s="640">
        <v>12844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41276</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3398379</v>
      </c>
      <c r="CS8" s="587"/>
      <c r="CT8" s="587"/>
      <c r="CU8" s="587"/>
      <c r="CV8" s="587"/>
      <c r="CW8" s="587"/>
      <c r="CX8" s="587"/>
      <c r="CY8" s="588"/>
      <c r="CZ8" s="639">
        <v>28.4</v>
      </c>
      <c r="DA8" s="639"/>
      <c r="DB8" s="639"/>
      <c r="DC8" s="639"/>
      <c r="DD8" s="592">
        <v>10443</v>
      </c>
      <c r="DE8" s="587"/>
      <c r="DF8" s="587"/>
      <c r="DG8" s="587"/>
      <c r="DH8" s="587"/>
      <c r="DI8" s="587"/>
      <c r="DJ8" s="587"/>
      <c r="DK8" s="587"/>
      <c r="DL8" s="587"/>
      <c r="DM8" s="587"/>
      <c r="DN8" s="587"/>
      <c r="DO8" s="587"/>
      <c r="DP8" s="588"/>
      <c r="DQ8" s="592">
        <v>2104336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20547</v>
      </c>
      <c r="S9" s="587"/>
      <c r="T9" s="587"/>
      <c r="U9" s="587"/>
      <c r="V9" s="587"/>
      <c r="W9" s="587"/>
      <c r="X9" s="587"/>
      <c r="Y9" s="588"/>
      <c r="Z9" s="639">
        <v>0.2</v>
      </c>
      <c r="AA9" s="639"/>
      <c r="AB9" s="639"/>
      <c r="AC9" s="639"/>
      <c r="AD9" s="640">
        <v>20547</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1158045</v>
      </c>
      <c r="BH9" s="587"/>
      <c r="BI9" s="587"/>
      <c r="BJ9" s="587"/>
      <c r="BK9" s="587"/>
      <c r="BL9" s="587"/>
      <c r="BM9" s="587"/>
      <c r="BN9" s="588"/>
      <c r="BO9" s="639">
        <v>38.799999999999997</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1124579</v>
      </c>
      <c r="CS9" s="587"/>
      <c r="CT9" s="587"/>
      <c r="CU9" s="587"/>
      <c r="CV9" s="587"/>
      <c r="CW9" s="587"/>
      <c r="CX9" s="587"/>
      <c r="CY9" s="588"/>
      <c r="CZ9" s="639">
        <v>9.4</v>
      </c>
      <c r="DA9" s="639"/>
      <c r="DB9" s="639"/>
      <c r="DC9" s="639"/>
      <c r="DD9" s="592">
        <v>11852</v>
      </c>
      <c r="DE9" s="587"/>
      <c r="DF9" s="587"/>
      <c r="DG9" s="587"/>
      <c r="DH9" s="587"/>
      <c r="DI9" s="587"/>
      <c r="DJ9" s="587"/>
      <c r="DK9" s="587"/>
      <c r="DL9" s="587"/>
      <c r="DM9" s="587"/>
      <c r="DN9" s="587"/>
      <c r="DO9" s="587"/>
      <c r="DP9" s="588"/>
      <c r="DQ9" s="592">
        <v>997435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244881</v>
      </c>
      <c r="S10" s="587"/>
      <c r="T10" s="587"/>
      <c r="U10" s="587"/>
      <c r="V10" s="587"/>
      <c r="W10" s="587"/>
      <c r="X10" s="587"/>
      <c r="Y10" s="588"/>
      <c r="Z10" s="639">
        <v>1.9</v>
      </c>
      <c r="AA10" s="639"/>
      <c r="AB10" s="639"/>
      <c r="AC10" s="639"/>
      <c r="AD10" s="640">
        <v>244881</v>
      </c>
      <c r="AE10" s="640"/>
      <c r="AF10" s="640"/>
      <c r="AG10" s="640"/>
      <c r="AH10" s="640"/>
      <c r="AI10" s="640"/>
      <c r="AJ10" s="640"/>
      <c r="AK10" s="640"/>
      <c r="AL10" s="609">
        <v>2.9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61937</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30770</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30769</v>
      </c>
      <c r="S11" s="587"/>
      <c r="T11" s="587"/>
      <c r="U11" s="587"/>
      <c r="V11" s="587"/>
      <c r="W11" s="587"/>
      <c r="X11" s="587"/>
      <c r="Y11" s="588"/>
      <c r="Z11" s="639">
        <v>0.2</v>
      </c>
      <c r="AA11" s="639"/>
      <c r="AB11" s="639"/>
      <c r="AC11" s="639"/>
      <c r="AD11" s="640">
        <v>30769</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125598</v>
      </c>
      <c r="BH11" s="587"/>
      <c r="BI11" s="587"/>
      <c r="BJ11" s="587"/>
      <c r="BK11" s="587"/>
      <c r="BL11" s="587"/>
      <c r="BM11" s="587"/>
      <c r="BN11" s="588"/>
      <c r="BO11" s="639">
        <v>4.2</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561897</v>
      </c>
      <c r="CS11" s="587"/>
      <c r="CT11" s="587"/>
      <c r="CU11" s="587"/>
      <c r="CV11" s="587"/>
      <c r="CW11" s="587"/>
      <c r="CX11" s="587"/>
      <c r="CY11" s="588"/>
      <c r="CZ11" s="639">
        <v>4.7</v>
      </c>
      <c r="DA11" s="639"/>
      <c r="DB11" s="639"/>
      <c r="DC11" s="639"/>
      <c r="DD11" s="592">
        <v>73829</v>
      </c>
      <c r="DE11" s="587"/>
      <c r="DF11" s="587"/>
      <c r="DG11" s="587"/>
      <c r="DH11" s="587"/>
      <c r="DI11" s="587"/>
      <c r="DJ11" s="587"/>
      <c r="DK11" s="587"/>
      <c r="DL11" s="587"/>
      <c r="DM11" s="587"/>
      <c r="DN11" s="587"/>
      <c r="DO11" s="587"/>
      <c r="DP11" s="588"/>
      <c r="DQ11" s="592">
        <v>476993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1388187</v>
      </c>
      <c r="BH12" s="587"/>
      <c r="BI12" s="587"/>
      <c r="BJ12" s="587"/>
      <c r="BK12" s="587"/>
      <c r="BL12" s="587"/>
      <c r="BM12" s="587"/>
      <c r="BN12" s="588"/>
      <c r="BO12" s="639">
        <v>46.5</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260850</v>
      </c>
      <c r="CS12" s="587"/>
      <c r="CT12" s="587"/>
      <c r="CU12" s="587"/>
      <c r="CV12" s="587"/>
      <c r="CW12" s="587"/>
      <c r="CX12" s="587"/>
      <c r="CY12" s="588"/>
      <c r="CZ12" s="639">
        <v>2.2000000000000002</v>
      </c>
      <c r="DA12" s="639"/>
      <c r="DB12" s="639"/>
      <c r="DC12" s="639"/>
      <c r="DD12" s="592">
        <v>86443</v>
      </c>
      <c r="DE12" s="587"/>
      <c r="DF12" s="587"/>
      <c r="DG12" s="587"/>
      <c r="DH12" s="587"/>
      <c r="DI12" s="587"/>
      <c r="DJ12" s="587"/>
      <c r="DK12" s="587"/>
      <c r="DL12" s="587"/>
      <c r="DM12" s="587"/>
      <c r="DN12" s="587"/>
      <c r="DO12" s="587"/>
      <c r="DP12" s="588"/>
      <c r="DQ12" s="592">
        <v>125194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51877</v>
      </c>
      <c r="S13" s="587"/>
      <c r="T13" s="587"/>
      <c r="U13" s="587"/>
      <c r="V13" s="587"/>
      <c r="W13" s="587"/>
      <c r="X13" s="587"/>
      <c r="Y13" s="588"/>
      <c r="Z13" s="639">
        <v>0.4</v>
      </c>
      <c r="AA13" s="639"/>
      <c r="AB13" s="639"/>
      <c r="AC13" s="639"/>
      <c r="AD13" s="640">
        <v>51877</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1387107</v>
      </c>
      <c r="BH13" s="587"/>
      <c r="BI13" s="587"/>
      <c r="BJ13" s="587"/>
      <c r="BK13" s="587"/>
      <c r="BL13" s="587"/>
      <c r="BM13" s="587"/>
      <c r="BN13" s="588"/>
      <c r="BO13" s="639">
        <v>46.5</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769222</v>
      </c>
      <c r="CS13" s="587"/>
      <c r="CT13" s="587"/>
      <c r="CU13" s="587"/>
      <c r="CV13" s="587"/>
      <c r="CW13" s="587"/>
      <c r="CX13" s="587"/>
      <c r="CY13" s="588"/>
      <c r="CZ13" s="639">
        <v>6.4</v>
      </c>
      <c r="DA13" s="639"/>
      <c r="DB13" s="639"/>
      <c r="DC13" s="639"/>
      <c r="DD13" s="592">
        <v>223358</v>
      </c>
      <c r="DE13" s="587"/>
      <c r="DF13" s="587"/>
      <c r="DG13" s="587"/>
      <c r="DH13" s="587"/>
      <c r="DI13" s="587"/>
      <c r="DJ13" s="587"/>
      <c r="DK13" s="587"/>
      <c r="DL13" s="587"/>
      <c r="DM13" s="587"/>
      <c r="DN13" s="587"/>
      <c r="DO13" s="587"/>
      <c r="DP13" s="588"/>
      <c r="DQ13" s="592">
        <v>629301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63224</v>
      </c>
      <c r="BH14" s="587"/>
      <c r="BI14" s="587"/>
      <c r="BJ14" s="587"/>
      <c r="BK14" s="587"/>
      <c r="BL14" s="587"/>
      <c r="BM14" s="587"/>
      <c r="BN14" s="588"/>
      <c r="BO14" s="639">
        <v>2.1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512252</v>
      </c>
      <c r="CS14" s="587"/>
      <c r="CT14" s="587"/>
      <c r="CU14" s="587"/>
      <c r="CV14" s="587"/>
      <c r="CW14" s="587"/>
      <c r="CX14" s="587"/>
      <c r="CY14" s="588"/>
      <c r="CZ14" s="639">
        <v>4.3</v>
      </c>
      <c r="DA14" s="639"/>
      <c r="DB14" s="639"/>
      <c r="DC14" s="639"/>
      <c r="DD14" s="592">
        <v>29491</v>
      </c>
      <c r="DE14" s="587"/>
      <c r="DF14" s="587"/>
      <c r="DG14" s="587"/>
      <c r="DH14" s="587"/>
      <c r="DI14" s="587"/>
      <c r="DJ14" s="587"/>
      <c r="DK14" s="587"/>
      <c r="DL14" s="587"/>
      <c r="DM14" s="587"/>
      <c r="DN14" s="587"/>
      <c r="DO14" s="587"/>
      <c r="DP14" s="588"/>
      <c r="DQ14" s="592">
        <v>477093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12975</v>
      </c>
      <c r="S15" s="587"/>
      <c r="T15" s="587"/>
      <c r="U15" s="587"/>
      <c r="V15" s="587"/>
      <c r="W15" s="587"/>
      <c r="X15" s="587"/>
      <c r="Y15" s="588"/>
      <c r="Z15" s="639">
        <v>0.1</v>
      </c>
      <c r="AA15" s="639"/>
      <c r="AB15" s="639"/>
      <c r="AC15" s="639"/>
      <c r="AD15" s="640">
        <v>12975</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145614</v>
      </c>
      <c r="BH15" s="587"/>
      <c r="BI15" s="587"/>
      <c r="BJ15" s="587"/>
      <c r="BK15" s="587"/>
      <c r="BL15" s="587"/>
      <c r="BM15" s="587"/>
      <c r="BN15" s="588"/>
      <c r="BO15" s="639">
        <v>4.9000000000000004</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1192876</v>
      </c>
      <c r="CS15" s="587"/>
      <c r="CT15" s="587"/>
      <c r="CU15" s="587"/>
      <c r="CV15" s="587"/>
      <c r="CW15" s="587"/>
      <c r="CX15" s="587"/>
      <c r="CY15" s="588"/>
      <c r="CZ15" s="639">
        <v>10</v>
      </c>
      <c r="DA15" s="639"/>
      <c r="DB15" s="639"/>
      <c r="DC15" s="639"/>
      <c r="DD15" s="592">
        <v>327952</v>
      </c>
      <c r="DE15" s="587"/>
      <c r="DF15" s="587"/>
      <c r="DG15" s="587"/>
      <c r="DH15" s="587"/>
      <c r="DI15" s="587"/>
      <c r="DJ15" s="587"/>
      <c r="DK15" s="587"/>
      <c r="DL15" s="587"/>
      <c r="DM15" s="587"/>
      <c r="DN15" s="587"/>
      <c r="DO15" s="587"/>
      <c r="DP15" s="588"/>
      <c r="DQ15" s="592">
        <v>920750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5571114</v>
      </c>
      <c r="S16" s="587"/>
      <c r="T16" s="587"/>
      <c r="U16" s="587"/>
      <c r="V16" s="587"/>
      <c r="W16" s="587"/>
      <c r="X16" s="587"/>
      <c r="Y16" s="588"/>
      <c r="Z16" s="639">
        <v>43.7</v>
      </c>
      <c r="AA16" s="639"/>
      <c r="AB16" s="639"/>
      <c r="AC16" s="639"/>
      <c r="AD16" s="640">
        <v>5018047</v>
      </c>
      <c r="AE16" s="640"/>
      <c r="AF16" s="640"/>
      <c r="AG16" s="640"/>
      <c r="AH16" s="640"/>
      <c r="AI16" s="640"/>
      <c r="AJ16" s="640"/>
      <c r="AK16" s="640"/>
      <c r="AL16" s="609">
        <v>58.6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612</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5018047</v>
      </c>
      <c r="S17" s="587"/>
      <c r="T17" s="587"/>
      <c r="U17" s="587"/>
      <c r="V17" s="587"/>
      <c r="W17" s="587"/>
      <c r="X17" s="587"/>
      <c r="Y17" s="588"/>
      <c r="Z17" s="639">
        <v>39.299999999999997</v>
      </c>
      <c r="AA17" s="639"/>
      <c r="AB17" s="639"/>
      <c r="AC17" s="639"/>
      <c r="AD17" s="640">
        <v>5018047</v>
      </c>
      <c r="AE17" s="640"/>
      <c r="AF17" s="640"/>
      <c r="AG17" s="640"/>
      <c r="AH17" s="640"/>
      <c r="AI17" s="640"/>
      <c r="AJ17" s="640"/>
      <c r="AK17" s="640"/>
      <c r="AL17" s="609">
        <v>58.6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2695062</v>
      </c>
      <c r="CS17" s="587"/>
      <c r="CT17" s="587"/>
      <c r="CU17" s="587"/>
      <c r="CV17" s="587"/>
      <c r="CW17" s="587"/>
      <c r="CX17" s="587"/>
      <c r="CY17" s="588"/>
      <c r="CZ17" s="639">
        <v>22.5</v>
      </c>
      <c r="DA17" s="639"/>
      <c r="DB17" s="639"/>
      <c r="DC17" s="639"/>
      <c r="DD17" s="592" t="s">
        <v>111</v>
      </c>
      <c r="DE17" s="587"/>
      <c r="DF17" s="587"/>
      <c r="DG17" s="587"/>
      <c r="DH17" s="587"/>
      <c r="DI17" s="587"/>
      <c r="DJ17" s="587"/>
      <c r="DK17" s="587"/>
      <c r="DL17" s="587"/>
      <c r="DM17" s="587"/>
      <c r="DN17" s="587"/>
      <c r="DO17" s="587"/>
      <c r="DP17" s="588"/>
      <c r="DQ17" s="592">
        <v>2695062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553066</v>
      </c>
      <c r="S18" s="587"/>
      <c r="T18" s="587"/>
      <c r="U18" s="587"/>
      <c r="V18" s="587"/>
      <c r="W18" s="587"/>
      <c r="X18" s="587"/>
      <c r="Y18" s="588"/>
      <c r="Z18" s="639">
        <v>4.3</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9103357</v>
      </c>
      <c r="S20" s="587"/>
      <c r="T20" s="587"/>
      <c r="U20" s="587"/>
      <c r="V20" s="587"/>
      <c r="W20" s="587"/>
      <c r="X20" s="587"/>
      <c r="Y20" s="588"/>
      <c r="Z20" s="639">
        <v>71.3</v>
      </c>
      <c r="AA20" s="639"/>
      <c r="AB20" s="639"/>
      <c r="AC20" s="639"/>
      <c r="AD20" s="640">
        <v>8550290</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11953949</v>
      </c>
      <c r="CS20" s="587"/>
      <c r="CT20" s="587"/>
      <c r="CU20" s="587"/>
      <c r="CV20" s="587"/>
      <c r="CW20" s="587"/>
      <c r="CX20" s="587"/>
      <c r="CY20" s="588"/>
      <c r="CZ20" s="639">
        <v>100</v>
      </c>
      <c r="DA20" s="639"/>
      <c r="DB20" s="639"/>
      <c r="DC20" s="639"/>
      <c r="DD20" s="592">
        <v>801450</v>
      </c>
      <c r="DE20" s="587"/>
      <c r="DF20" s="587"/>
      <c r="DG20" s="587"/>
      <c r="DH20" s="587"/>
      <c r="DI20" s="587"/>
      <c r="DJ20" s="587"/>
      <c r="DK20" s="587"/>
      <c r="DL20" s="587"/>
      <c r="DM20" s="587"/>
      <c r="DN20" s="587"/>
      <c r="DO20" s="587"/>
      <c r="DP20" s="588"/>
      <c r="DQ20" s="592">
        <v>9492963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3332</v>
      </c>
      <c r="S21" s="587"/>
      <c r="T21" s="587"/>
      <c r="U21" s="587"/>
      <c r="V21" s="587"/>
      <c r="W21" s="587"/>
      <c r="X21" s="587"/>
      <c r="Y21" s="588"/>
      <c r="Z21" s="639">
        <v>0</v>
      </c>
      <c r="AA21" s="639"/>
      <c r="AB21" s="639"/>
      <c r="AC21" s="639"/>
      <c r="AD21" s="640">
        <v>3332</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63037</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133943</v>
      </c>
      <c r="S23" s="587"/>
      <c r="T23" s="587"/>
      <c r="U23" s="587"/>
      <c r="V23" s="587"/>
      <c r="W23" s="587"/>
      <c r="X23" s="587"/>
      <c r="Y23" s="588"/>
      <c r="Z23" s="639">
        <v>1</v>
      </c>
      <c r="AA23" s="639"/>
      <c r="AB23" s="639"/>
      <c r="AC23" s="639"/>
      <c r="AD23" s="640">
        <v>10742</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84984</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6507796</v>
      </c>
      <c r="CS24" s="637"/>
      <c r="CT24" s="637"/>
      <c r="CU24" s="637"/>
      <c r="CV24" s="637"/>
      <c r="CW24" s="637"/>
      <c r="CX24" s="637"/>
      <c r="CY24" s="684"/>
      <c r="CZ24" s="688">
        <v>54.4</v>
      </c>
      <c r="DA24" s="689"/>
      <c r="DB24" s="689"/>
      <c r="DC24" s="690"/>
      <c r="DD24" s="683">
        <v>5348641</v>
      </c>
      <c r="DE24" s="637"/>
      <c r="DF24" s="637"/>
      <c r="DG24" s="637"/>
      <c r="DH24" s="637"/>
      <c r="DI24" s="637"/>
      <c r="DJ24" s="637"/>
      <c r="DK24" s="684"/>
      <c r="DL24" s="683">
        <v>5333377</v>
      </c>
      <c r="DM24" s="637"/>
      <c r="DN24" s="637"/>
      <c r="DO24" s="637"/>
      <c r="DP24" s="637"/>
      <c r="DQ24" s="637"/>
      <c r="DR24" s="637"/>
      <c r="DS24" s="637"/>
      <c r="DT24" s="637"/>
      <c r="DU24" s="637"/>
      <c r="DV24" s="684"/>
      <c r="DW24" s="685">
        <v>57.9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992939</v>
      </c>
      <c r="S25" s="587"/>
      <c r="T25" s="587"/>
      <c r="U25" s="587"/>
      <c r="V25" s="587"/>
      <c r="W25" s="587"/>
      <c r="X25" s="587"/>
      <c r="Y25" s="588"/>
      <c r="Z25" s="639">
        <v>7.8</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2292698</v>
      </c>
      <c r="CS25" s="605"/>
      <c r="CT25" s="605"/>
      <c r="CU25" s="605"/>
      <c r="CV25" s="605"/>
      <c r="CW25" s="605"/>
      <c r="CX25" s="605"/>
      <c r="CY25" s="606"/>
      <c r="CZ25" s="589">
        <v>19.2</v>
      </c>
      <c r="DA25" s="607"/>
      <c r="DB25" s="607"/>
      <c r="DC25" s="608"/>
      <c r="DD25" s="592">
        <v>2103692</v>
      </c>
      <c r="DE25" s="605"/>
      <c r="DF25" s="605"/>
      <c r="DG25" s="605"/>
      <c r="DH25" s="605"/>
      <c r="DI25" s="605"/>
      <c r="DJ25" s="605"/>
      <c r="DK25" s="606"/>
      <c r="DL25" s="592">
        <v>2088616</v>
      </c>
      <c r="DM25" s="605"/>
      <c r="DN25" s="605"/>
      <c r="DO25" s="605"/>
      <c r="DP25" s="605"/>
      <c r="DQ25" s="605"/>
      <c r="DR25" s="605"/>
      <c r="DS25" s="605"/>
      <c r="DT25" s="605"/>
      <c r="DU25" s="605"/>
      <c r="DV25" s="606"/>
      <c r="DW25" s="609">
        <v>22.7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1522447</v>
      </c>
      <c r="CS26" s="587"/>
      <c r="CT26" s="587"/>
      <c r="CU26" s="587"/>
      <c r="CV26" s="587"/>
      <c r="CW26" s="587"/>
      <c r="CX26" s="587"/>
      <c r="CY26" s="588"/>
      <c r="CZ26" s="589">
        <v>12.7</v>
      </c>
      <c r="DA26" s="607"/>
      <c r="DB26" s="607"/>
      <c r="DC26" s="608"/>
      <c r="DD26" s="592">
        <v>1357898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600160</v>
      </c>
      <c r="S27" s="587"/>
      <c r="T27" s="587"/>
      <c r="U27" s="587"/>
      <c r="V27" s="587"/>
      <c r="W27" s="587"/>
      <c r="X27" s="587"/>
      <c r="Y27" s="588"/>
      <c r="Z27" s="639">
        <v>4.7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2984493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1520036</v>
      </c>
      <c r="CS27" s="605"/>
      <c r="CT27" s="605"/>
      <c r="CU27" s="605"/>
      <c r="CV27" s="605"/>
      <c r="CW27" s="605"/>
      <c r="CX27" s="605"/>
      <c r="CY27" s="606"/>
      <c r="CZ27" s="589">
        <v>12.7</v>
      </c>
      <c r="DA27" s="607"/>
      <c r="DB27" s="607"/>
      <c r="DC27" s="608"/>
      <c r="DD27" s="592">
        <v>549887</v>
      </c>
      <c r="DE27" s="605"/>
      <c r="DF27" s="605"/>
      <c r="DG27" s="605"/>
      <c r="DH27" s="605"/>
      <c r="DI27" s="605"/>
      <c r="DJ27" s="605"/>
      <c r="DK27" s="606"/>
      <c r="DL27" s="592">
        <v>549699</v>
      </c>
      <c r="DM27" s="605"/>
      <c r="DN27" s="605"/>
      <c r="DO27" s="605"/>
      <c r="DP27" s="605"/>
      <c r="DQ27" s="605"/>
      <c r="DR27" s="605"/>
      <c r="DS27" s="605"/>
      <c r="DT27" s="605"/>
      <c r="DU27" s="605"/>
      <c r="DV27" s="606"/>
      <c r="DW27" s="609">
        <v>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46865</v>
      </c>
      <c r="S28" s="587"/>
      <c r="T28" s="587"/>
      <c r="U28" s="587"/>
      <c r="V28" s="587"/>
      <c r="W28" s="587"/>
      <c r="X28" s="587"/>
      <c r="Y28" s="588"/>
      <c r="Z28" s="639">
        <v>0.4</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2695062</v>
      </c>
      <c r="CS28" s="587"/>
      <c r="CT28" s="587"/>
      <c r="CU28" s="587"/>
      <c r="CV28" s="587"/>
      <c r="CW28" s="587"/>
      <c r="CX28" s="587"/>
      <c r="CY28" s="588"/>
      <c r="CZ28" s="589">
        <v>22.5</v>
      </c>
      <c r="DA28" s="607"/>
      <c r="DB28" s="607"/>
      <c r="DC28" s="608"/>
      <c r="DD28" s="592">
        <v>2695062</v>
      </c>
      <c r="DE28" s="587"/>
      <c r="DF28" s="587"/>
      <c r="DG28" s="587"/>
      <c r="DH28" s="587"/>
      <c r="DI28" s="587"/>
      <c r="DJ28" s="587"/>
      <c r="DK28" s="588"/>
      <c r="DL28" s="592">
        <v>2695062</v>
      </c>
      <c r="DM28" s="587"/>
      <c r="DN28" s="587"/>
      <c r="DO28" s="587"/>
      <c r="DP28" s="587"/>
      <c r="DQ28" s="587"/>
      <c r="DR28" s="587"/>
      <c r="DS28" s="587"/>
      <c r="DT28" s="587"/>
      <c r="DU28" s="587"/>
      <c r="DV28" s="588"/>
      <c r="DW28" s="609">
        <v>29.3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1281</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2695062</v>
      </c>
      <c r="CS29" s="605"/>
      <c r="CT29" s="605"/>
      <c r="CU29" s="605"/>
      <c r="CV29" s="605"/>
      <c r="CW29" s="605"/>
      <c r="CX29" s="605"/>
      <c r="CY29" s="606"/>
      <c r="CZ29" s="589">
        <v>22.5</v>
      </c>
      <c r="DA29" s="607"/>
      <c r="DB29" s="607"/>
      <c r="DC29" s="608"/>
      <c r="DD29" s="592">
        <v>2695062</v>
      </c>
      <c r="DE29" s="605"/>
      <c r="DF29" s="605"/>
      <c r="DG29" s="605"/>
      <c r="DH29" s="605"/>
      <c r="DI29" s="605"/>
      <c r="DJ29" s="605"/>
      <c r="DK29" s="606"/>
      <c r="DL29" s="592">
        <v>2695062</v>
      </c>
      <c r="DM29" s="605"/>
      <c r="DN29" s="605"/>
      <c r="DO29" s="605"/>
      <c r="DP29" s="605"/>
      <c r="DQ29" s="605"/>
      <c r="DR29" s="605"/>
      <c r="DS29" s="605"/>
      <c r="DT29" s="605"/>
      <c r="DU29" s="605"/>
      <c r="DV29" s="606"/>
      <c r="DW29" s="609">
        <v>29.3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61031</v>
      </c>
      <c r="S30" s="587"/>
      <c r="T30" s="587"/>
      <c r="U30" s="587"/>
      <c r="V30" s="587"/>
      <c r="W30" s="587"/>
      <c r="X30" s="587"/>
      <c r="Y30" s="588"/>
      <c r="Z30" s="639">
        <v>0.5</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98.1</v>
      </c>
      <c r="BH30" s="653"/>
      <c r="BI30" s="653"/>
      <c r="BJ30" s="653"/>
      <c r="BK30" s="653"/>
      <c r="BL30" s="653"/>
      <c r="BM30" s="654">
        <v>93.8</v>
      </c>
      <c r="BN30" s="653"/>
      <c r="BO30" s="653"/>
      <c r="BP30" s="653"/>
      <c r="BQ30" s="655"/>
      <c r="BR30" s="652">
        <v>97.6</v>
      </c>
      <c r="BS30" s="653"/>
      <c r="BT30" s="653"/>
      <c r="BU30" s="653"/>
      <c r="BV30" s="653"/>
      <c r="BW30" s="653"/>
      <c r="BX30" s="654">
        <v>93.3</v>
      </c>
      <c r="BY30" s="653"/>
      <c r="BZ30" s="653"/>
      <c r="CA30" s="653"/>
      <c r="CB30" s="655"/>
      <c r="CD30" s="658"/>
      <c r="CE30" s="659"/>
      <c r="CF30" s="623" t="s">
        <v>292</v>
      </c>
      <c r="CG30" s="620"/>
      <c r="CH30" s="620"/>
      <c r="CI30" s="620"/>
      <c r="CJ30" s="620"/>
      <c r="CK30" s="620"/>
      <c r="CL30" s="620"/>
      <c r="CM30" s="620"/>
      <c r="CN30" s="620"/>
      <c r="CO30" s="620"/>
      <c r="CP30" s="620"/>
      <c r="CQ30" s="621"/>
      <c r="CR30" s="586">
        <v>2386100</v>
      </c>
      <c r="CS30" s="587"/>
      <c r="CT30" s="587"/>
      <c r="CU30" s="587"/>
      <c r="CV30" s="587"/>
      <c r="CW30" s="587"/>
      <c r="CX30" s="587"/>
      <c r="CY30" s="588"/>
      <c r="CZ30" s="589">
        <v>20</v>
      </c>
      <c r="DA30" s="607"/>
      <c r="DB30" s="607"/>
      <c r="DC30" s="608"/>
      <c r="DD30" s="592">
        <v>2386100</v>
      </c>
      <c r="DE30" s="587"/>
      <c r="DF30" s="587"/>
      <c r="DG30" s="587"/>
      <c r="DH30" s="587"/>
      <c r="DI30" s="587"/>
      <c r="DJ30" s="587"/>
      <c r="DK30" s="588"/>
      <c r="DL30" s="592">
        <v>2386100</v>
      </c>
      <c r="DM30" s="587"/>
      <c r="DN30" s="587"/>
      <c r="DO30" s="587"/>
      <c r="DP30" s="587"/>
      <c r="DQ30" s="587"/>
      <c r="DR30" s="587"/>
      <c r="DS30" s="587"/>
      <c r="DT30" s="587"/>
      <c r="DU30" s="587"/>
      <c r="DV30" s="588"/>
      <c r="DW30" s="609">
        <v>25.9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385299</v>
      </c>
      <c r="S31" s="587"/>
      <c r="T31" s="587"/>
      <c r="U31" s="587"/>
      <c r="V31" s="587"/>
      <c r="W31" s="587"/>
      <c r="X31" s="587"/>
      <c r="Y31" s="588"/>
      <c r="Z31" s="639">
        <v>3</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96.1</v>
      </c>
      <c r="BN31" s="651"/>
      <c r="BO31" s="651"/>
      <c r="BP31" s="651"/>
      <c r="BQ31" s="615"/>
      <c r="BR31" s="650">
        <v>98.3</v>
      </c>
      <c r="BS31" s="605"/>
      <c r="BT31" s="605"/>
      <c r="BU31" s="605"/>
      <c r="BV31" s="605"/>
      <c r="BW31" s="605"/>
      <c r="BX31" s="641">
        <v>95.9</v>
      </c>
      <c r="BY31" s="651"/>
      <c r="BZ31" s="651"/>
      <c r="CA31" s="651"/>
      <c r="CB31" s="615"/>
      <c r="CD31" s="658"/>
      <c r="CE31" s="659"/>
      <c r="CF31" s="623" t="s">
        <v>296</v>
      </c>
      <c r="CG31" s="620"/>
      <c r="CH31" s="620"/>
      <c r="CI31" s="620"/>
      <c r="CJ31" s="620"/>
      <c r="CK31" s="620"/>
      <c r="CL31" s="620"/>
      <c r="CM31" s="620"/>
      <c r="CN31" s="620"/>
      <c r="CO31" s="620"/>
      <c r="CP31" s="620"/>
      <c r="CQ31" s="621"/>
      <c r="CR31" s="586">
        <v>308962</v>
      </c>
      <c r="CS31" s="605"/>
      <c r="CT31" s="605"/>
      <c r="CU31" s="605"/>
      <c r="CV31" s="605"/>
      <c r="CW31" s="605"/>
      <c r="CX31" s="605"/>
      <c r="CY31" s="606"/>
      <c r="CZ31" s="589">
        <v>2.6</v>
      </c>
      <c r="DA31" s="607"/>
      <c r="DB31" s="607"/>
      <c r="DC31" s="608"/>
      <c r="DD31" s="592">
        <v>308962</v>
      </c>
      <c r="DE31" s="605"/>
      <c r="DF31" s="605"/>
      <c r="DG31" s="605"/>
      <c r="DH31" s="605"/>
      <c r="DI31" s="605"/>
      <c r="DJ31" s="605"/>
      <c r="DK31" s="606"/>
      <c r="DL31" s="592">
        <v>308962</v>
      </c>
      <c r="DM31" s="605"/>
      <c r="DN31" s="605"/>
      <c r="DO31" s="605"/>
      <c r="DP31" s="605"/>
      <c r="DQ31" s="605"/>
      <c r="DR31" s="605"/>
      <c r="DS31" s="605"/>
      <c r="DT31" s="605"/>
      <c r="DU31" s="605"/>
      <c r="DV31" s="606"/>
      <c r="DW31" s="609">
        <v>3.4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263440</v>
      </c>
      <c r="S32" s="587"/>
      <c r="T32" s="587"/>
      <c r="U32" s="587"/>
      <c r="V32" s="587"/>
      <c r="W32" s="587"/>
      <c r="X32" s="587"/>
      <c r="Y32" s="588"/>
      <c r="Z32" s="639">
        <v>2.1</v>
      </c>
      <c r="AA32" s="639"/>
      <c r="AB32" s="639"/>
      <c r="AC32" s="639"/>
      <c r="AD32" s="640">
        <v>303</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97.5</v>
      </c>
      <c r="BH32" s="571"/>
      <c r="BI32" s="571"/>
      <c r="BJ32" s="571"/>
      <c r="BK32" s="571"/>
      <c r="BL32" s="571"/>
      <c r="BM32" s="634">
        <v>91</v>
      </c>
      <c r="BN32" s="571"/>
      <c r="BO32" s="571"/>
      <c r="BP32" s="571"/>
      <c r="BQ32" s="628"/>
      <c r="BR32" s="649">
        <v>96.7</v>
      </c>
      <c r="BS32" s="571"/>
      <c r="BT32" s="571"/>
      <c r="BU32" s="571"/>
      <c r="BV32" s="571"/>
      <c r="BW32" s="571"/>
      <c r="BX32" s="634">
        <v>90.1</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1019300</v>
      </c>
      <c r="S33" s="587"/>
      <c r="T33" s="587"/>
      <c r="U33" s="587"/>
      <c r="V33" s="587"/>
      <c r="W33" s="587"/>
      <c r="X33" s="587"/>
      <c r="Y33" s="588"/>
      <c r="Z33" s="639">
        <v>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4644703</v>
      </c>
      <c r="CS33" s="605"/>
      <c r="CT33" s="605"/>
      <c r="CU33" s="605"/>
      <c r="CV33" s="605"/>
      <c r="CW33" s="605"/>
      <c r="CX33" s="605"/>
      <c r="CY33" s="606"/>
      <c r="CZ33" s="589">
        <v>38.9</v>
      </c>
      <c r="DA33" s="607"/>
      <c r="DB33" s="607"/>
      <c r="DC33" s="608"/>
      <c r="DD33" s="592">
        <v>3780348</v>
      </c>
      <c r="DE33" s="605"/>
      <c r="DF33" s="605"/>
      <c r="DG33" s="605"/>
      <c r="DH33" s="605"/>
      <c r="DI33" s="605"/>
      <c r="DJ33" s="605"/>
      <c r="DK33" s="606"/>
      <c r="DL33" s="592">
        <v>2979140</v>
      </c>
      <c r="DM33" s="605"/>
      <c r="DN33" s="605"/>
      <c r="DO33" s="605"/>
      <c r="DP33" s="605"/>
      <c r="DQ33" s="605"/>
      <c r="DR33" s="605"/>
      <c r="DS33" s="605"/>
      <c r="DT33" s="605"/>
      <c r="DU33" s="605"/>
      <c r="DV33" s="606"/>
      <c r="DW33" s="609">
        <v>32.4</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1816807</v>
      </c>
      <c r="CS34" s="587"/>
      <c r="CT34" s="587"/>
      <c r="CU34" s="587"/>
      <c r="CV34" s="587"/>
      <c r="CW34" s="587"/>
      <c r="CX34" s="587"/>
      <c r="CY34" s="588"/>
      <c r="CZ34" s="589">
        <v>15.2</v>
      </c>
      <c r="DA34" s="607"/>
      <c r="DB34" s="607"/>
      <c r="DC34" s="608"/>
      <c r="DD34" s="592">
        <v>1544081</v>
      </c>
      <c r="DE34" s="587"/>
      <c r="DF34" s="587"/>
      <c r="DG34" s="587"/>
      <c r="DH34" s="587"/>
      <c r="DI34" s="587"/>
      <c r="DJ34" s="587"/>
      <c r="DK34" s="588"/>
      <c r="DL34" s="592">
        <v>1217657</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640000</v>
      </c>
      <c r="S35" s="587"/>
      <c r="T35" s="587"/>
      <c r="U35" s="587"/>
      <c r="V35" s="587"/>
      <c r="W35" s="587"/>
      <c r="X35" s="587"/>
      <c r="Y35" s="588"/>
      <c r="Z35" s="639">
        <v>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1722909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235956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98941</v>
      </c>
      <c r="CS35" s="605"/>
      <c r="CT35" s="605"/>
      <c r="CU35" s="605"/>
      <c r="CV35" s="605"/>
      <c r="CW35" s="605"/>
      <c r="CX35" s="605"/>
      <c r="CY35" s="606"/>
      <c r="CZ35" s="589">
        <v>0.8</v>
      </c>
      <c r="DA35" s="607"/>
      <c r="DB35" s="607"/>
      <c r="DC35" s="608"/>
      <c r="DD35" s="592">
        <v>93776</v>
      </c>
      <c r="DE35" s="605"/>
      <c r="DF35" s="605"/>
      <c r="DG35" s="605"/>
      <c r="DH35" s="605"/>
      <c r="DI35" s="605"/>
      <c r="DJ35" s="605"/>
      <c r="DK35" s="606"/>
      <c r="DL35" s="592">
        <v>93776</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12758968</v>
      </c>
      <c r="S36" s="627"/>
      <c r="T36" s="627"/>
      <c r="U36" s="627"/>
      <c r="V36" s="627"/>
      <c r="W36" s="627"/>
      <c r="X36" s="627"/>
      <c r="Y36" s="630"/>
      <c r="Z36" s="631">
        <v>100</v>
      </c>
      <c r="AA36" s="631"/>
      <c r="AB36" s="631"/>
      <c r="AC36" s="631"/>
      <c r="AD36" s="632">
        <v>8564667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653818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158348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760788</v>
      </c>
      <c r="CS36" s="587"/>
      <c r="CT36" s="587"/>
      <c r="CU36" s="587"/>
      <c r="CV36" s="587"/>
      <c r="CW36" s="587"/>
      <c r="CX36" s="587"/>
      <c r="CY36" s="588"/>
      <c r="CZ36" s="589">
        <v>6.4</v>
      </c>
      <c r="DA36" s="607"/>
      <c r="DB36" s="607"/>
      <c r="DC36" s="608"/>
      <c r="DD36" s="592">
        <v>586199</v>
      </c>
      <c r="DE36" s="587"/>
      <c r="DF36" s="587"/>
      <c r="DG36" s="587"/>
      <c r="DH36" s="587"/>
      <c r="DI36" s="587"/>
      <c r="DJ36" s="587"/>
      <c r="DK36" s="588"/>
      <c r="DL36" s="592">
        <v>460802</v>
      </c>
      <c r="DM36" s="587"/>
      <c r="DN36" s="587"/>
      <c r="DO36" s="587"/>
      <c r="DP36" s="587"/>
      <c r="DQ36" s="587"/>
      <c r="DR36" s="587"/>
      <c r="DS36" s="587"/>
      <c r="DT36" s="587"/>
      <c r="DU36" s="587"/>
      <c r="DV36" s="588"/>
      <c r="DW36" s="609">
        <v>5</v>
      </c>
      <c r="DX36" s="610"/>
      <c r="DY36" s="610"/>
      <c r="DZ36" s="610"/>
      <c r="EA36" s="610"/>
      <c r="EB36" s="610"/>
      <c r="EC36" s="611"/>
    </row>
    <row r="37" spans="2:133" ht="11.25" customHeight="1">
      <c r="AQ37" s="612" t="s">
        <v>314</v>
      </c>
      <c r="AR37" s="613"/>
      <c r="AS37" s="613"/>
      <c r="AT37" s="613"/>
      <c r="AU37" s="613"/>
      <c r="AV37" s="613"/>
      <c r="AW37" s="613"/>
      <c r="AX37" s="613"/>
      <c r="AY37" s="614"/>
      <c r="AZ37" s="586">
        <v>77509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4643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147055</v>
      </c>
      <c r="CS37" s="605"/>
      <c r="CT37" s="605"/>
      <c r="CU37" s="605"/>
      <c r="CV37" s="605"/>
      <c r="CW37" s="605"/>
      <c r="CX37" s="605"/>
      <c r="CY37" s="606"/>
      <c r="CZ37" s="589">
        <v>1.2</v>
      </c>
      <c r="DA37" s="607"/>
      <c r="DB37" s="607"/>
      <c r="DC37" s="608"/>
      <c r="DD37" s="592">
        <v>147055</v>
      </c>
      <c r="DE37" s="605"/>
      <c r="DF37" s="605"/>
      <c r="DG37" s="605"/>
      <c r="DH37" s="605"/>
      <c r="DI37" s="605"/>
      <c r="DJ37" s="605"/>
      <c r="DK37" s="606"/>
      <c r="DL37" s="592">
        <v>140169</v>
      </c>
      <c r="DM37" s="605"/>
      <c r="DN37" s="605"/>
      <c r="DO37" s="605"/>
      <c r="DP37" s="605"/>
      <c r="DQ37" s="605"/>
      <c r="DR37" s="605"/>
      <c r="DS37" s="605"/>
      <c r="DT37" s="605"/>
      <c r="DU37" s="605"/>
      <c r="DV37" s="606"/>
      <c r="DW37" s="609">
        <v>1.5</v>
      </c>
      <c r="DX37" s="610"/>
      <c r="DY37" s="610"/>
      <c r="DZ37" s="610"/>
      <c r="EA37" s="610"/>
      <c r="EB37" s="610"/>
      <c r="EC37" s="611"/>
    </row>
    <row r="38" spans="2:133" ht="11.25" customHeight="1">
      <c r="AQ38" s="612" t="s">
        <v>317</v>
      </c>
      <c r="AR38" s="613"/>
      <c r="AS38" s="613"/>
      <c r="AT38" s="613"/>
      <c r="AU38" s="613"/>
      <c r="AV38" s="613"/>
      <c r="AW38" s="613"/>
      <c r="AX38" s="613"/>
      <c r="AY38" s="614"/>
      <c r="AZ38" s="586">
        <v>33775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8489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1645400</v>
      </c>
      <c r="CS38" s="587"/>
      <c r="CT38" s="587"/>
      <c r="CU38" s="587"/>
      <c r="CV38" s="587"/>
      <c r="CW38" s="587"/>
      <c r="CX38" s="587"/>
      <c r="CY38" s="588"/>
      <c r="CZ38" s="589">
        <v>13.8</v>
      </c>
      <c r="DA38" s="607"/>
      <c r="DB38" s="607"/>
      <c r="DC38" s="608"/>
      <c r="DD38" s="592">
        <v>1472838</v>
      </c>
      <c r="DE38" s="587"/>
      <c r="DF38" s="587"/>
      <c r="DG38" s="587"/>
      <c r="DH38" s="587"/>
      <c r="DI38" s="587"/>
      <c r="DJ38" s="587"/>
      <c r="DK38" s="588"/>
      <c r="DL38" s="592">
        <v>1206874</v>
      </c>
      <c r="DM38" s="587"/>
      <c r="DN38" s="587"/>
      <c r="DO38" s="587"/>
      <c r="DP38" s="587"/>
      <c r="DQ38" s="587"/>
      <c r="DR38" s="587"/>
      <c r="DS38" s="587"/>
      <c r="DT38" s="587"/>
      <c r="DU38" s="587"/>
      <c r="DV38" s="588"/>
      <c r="DW38" s="609">
        <v>13.1</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185213</v>
      </c>
      <c r="CS39" s="605"/>
      <c r="CT39" s="605"/>
      <c r="CU39" s="605"/>
      <c r="CV39" s="605"/>
      <c r="CW39" s="605"/>
      <c r="CX39" s="605"/>
      <c r="CY39" s="606"/>
      <c r="CZ39" s="589">
        <v>1.5</v>
      </c>
      <c r="DA39" s="607"/>
      <c r="DB39" s="607"/>
      <c r="DC39" s="608"/>
      <c r="DD39" s="592">
        <v>8900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259922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137554</v>
      </c>
      <c r="CS40" s="587"/>
      <c r="CT40" s="587"/>
      <c r="CU40" s="587"/>
      <c r="CV40" s="587"/>
      <c r="CW40" s="587"/>
      <c r="CX40" s="587"/>
      <c r="CY40" s="588"/>
      <c r="CZ40" s="589">
        <v>1.2</v>
      </c>
      <c r="DA40" s="607"/>
      <c r="DB40" s="607"/>
      <c r="DC40" s="608"/>
      <c r="DD40" s="592">
        <v>74554</v>
      </c>
      <c r="DE40" s="587"/>
      <c r="DF40" s="587"/>
      <c r="DG40" s="587"/>
      <c r="DH40" s="587"/>
      <c r="DI40" s="587"/>
      <c r="DJ40" s="587"/>
      <c r="DK40" s="588"/>
      <c r="DL40" s="592">
        <v>31</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697885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801450</v>
      </c>
      <c r="CS42" s="587"/>
      <c r="CT42" s="587"/>
      <c r="CU42" s="587"/>
      <c r="CV42" s="587"/>
      <c r="CW42" s="587"/>
      <c r="CX42" s="587"/>
      <c r="CY42" s="588"/>
      <c r="CZ42" s="589">
        <v>6.7</v>
      </c>
      <c r="DA42" s="590"/>
      <c r="DB42" s="590"/>
      <c r="DC42" s="591"/>
      <c r="DD42" s="592">
        <v>363974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6106</v>
      </c>
      <c r="CS43" s="605"/>
      <c r="CT43" s="605"/>
      <c r="CU43" s="605"/>
      <c r="CV43" s="605"/>
      <c r="CW43" s="605"/>
      <c r="CX43" s="605"/>
      <c r="CY43" s="606"/>
      <c r="CZ43" s="589">
        <v>0.1</v>
      </c>
      <c r="DA43" s="607"/>
      <c r="DB43" s="607"/>
      <c r="DC43" s="608"/>
      <c r="DD43" s="592">
        <v>6106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801450</v>
      </c>
      <c r="CS44" s="587"/>
      <c r="CT44" s="587"/>
      <c r="CU44" s="587"/>
      <c r="CV44" s="587"/>
      <c r="CW44" s="587"/>
      <c r="CX44" s="587"/>
      <c r="CY44" s="588"/>
      <c r="CZ44" s="589">
        <v>6.7</v>
      </c>
      <c r="DA44" s="590"/>
      <c r="DB44" s="590"/>
      <c r="DC44" s="591"/>
      <c r="DD44" s="592">
        <v>363974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364460</v>
      </c>
      <c r="CS45" s="605"/>
      <c r="CT45" s="605"/>
      <c r="CU45" s="605"/>
      <c r="CV45" s="605"/>
      <c r="CW45" s="605"/>
      <c r="CX45" s="605"/>
      <c r="CY45" s="606"/>
      <c r="CZ45" s="589">
        <v>3</v>
      </c>
      <c r="DA45" s="607"/>
      <c r="DB45" s="607"/>
      <c r="DC45" s="608"/>
      <c r="DD45" s="592">
        <v>34844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425223</v>
      </c>
      <c r="CS46" s="587"/>
      <c r="CT46" s="587"/>
      <c r="CU46" s="587"/>
      <c r="CV46" s="587"/>
      <c r="CW46" s="587"/>
      <c r="CX46" s="587"/>
      <c r="CY46" s="588"/>
      <c r="CZ46" s="589">
        <v>3.6</v>
      </c>
      <c r="DA46" s="590"/>
      <c r="DB46" s="590"/>
      <c r="DC46" s="591"/>
      <c r="DD46" s="592">
        <v>318613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11953949</v>
      </c>
      <c r="CS49" s="571"/>
      <c r="CT49" s="571"/>
      <c r="CU49" s="571"/>
      <c r="CV49" s="571"/>
      <c r="CW49" s="571"/>
      <c r="CX49" s="571"/>
      <c r="CY49" s="572"/>
      <c r="CZ49" s="573">
        <v>100</v>
      </c>
      <c r="DA49" s="574"/>
      <c r="DB49" s="574"/>
      <c r="DC49" s="575"/>
      <c r="DD49" s="576">
        <v>9492963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12766</v>
      </c>
      <c r="R7" s="1099"/>
      <c r="S7" s="1099"/>
      <c r="T7" s="1099"/>
      <c r="U7" s="1099"/>
      <c r="V7" s="1099">
        <v>11961</v>
      </c>
      <c r="W7" s="1099"/>
      <c r="X7" s="1099"/>
      <c r="Y7" s="1099"/>
      <c r="Z7" s="1099"/>
      <c r="AA7" s="1099">
        <v>805</v>
      </c>
      <c r="AB7" s="1099"/>
      <c r="AC7" s="1099"/>
      <c r="AD7" s="1099"/>
      <c r="AE7" s="1100"/>
      <c r="AF7" s="1101">
        <v>693</v>
      </c>
      <c r="AG7" s="1102"/>
      <c r="AH7" s="1102"/>
      <c r="AI7" s="1102"/>
      <c r="AJ7" s="1103"/>
      <c r="AK7" s="1085">
        <v>61</v>
      </c>
      <c r="AL7" s="1086"/>
      <c r="AM7" s="1086"/>
      <c r="AN7" s="1086"/>
      <c r="AO7" s="1086"/>
      <c r="AP7" s="1086">
        <v>20507</v>
      </c>
      <c r="AQ7" s="1086"/>
      <c r="AR7" s="1086"/>
      <c r="AS7" s="1086"/>
      <c r="AT7" s="1086"/>
      <c r="AU7" s="1087" t="s">
        <v>534</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0</v>
      </c>
      <c r="CI7" s="1083"/>
      <c r="CJ7" s="1083"/>
      <c r="CK7" s="1083"/>
      <c r="CL7" s="1084"/>
      <c r="CM7" s="1082">
        <v>65</v>
      </c>
      <c r="CN7" s="1083"/>
      <c r="CO7" s="1083"/>
      <c r="CP7" s="1083"/>
      <c r="CQ7" s="1084"/>
      <c r="CR7" s="1082">
        <v>10</v>
      </c>
      <c r="CS7" s="1083"/>
      <c r="CT7" s="1083"/>
      <c r="CU7" s="1083"/>
      <c r="CV7" s="1084"/>
      <c r="CW7" s="1082" t="s">
        <v>543</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f>Q7</f>
        <v>12766</v>
      </c>
      <c r="R23" s="1063"/>
      <c r="S23" s="1063"/>
      <c r="T23" s="1063"/>
      <c r="U23" s="1063"/>
      <c r="V23" s="1063">
        <f>V7</f>
        <v>11961</v>
      </c>
      <c r="W23" s="1063"/>
      <c r="X23" s="1063"/>
      <c r="Y23" s="1063"/>
      <c r="Z23" s="1063"/>
      <c r="AA23" s="1063">
        <f>AA7</f>
        <v>805</v>
      </c>
      <c r="AB23" s="1063"/>
      <c r="AC23" s="1063"/>
      <c r="AD23" s="1063"/>
      <c r="AE23" s="1064"/>
      <c r="AF23" s="1065">
        <v>693</v>
      </c>
      <c r="AG23" s="1063"/>
      <c r="AH23" s="1063"/>
      <c r="AI23" s="1063"/>
      <c r="AJ23" s="1066"/>
      <c r="AK23" s="1067"/>
      <c r="AL23" s="1068"/>
      <c r="AM23" s="1068"/>
      <c r="AN23" s="1068"/>
      <c r="AO23" s="1068"/>
      <c r="AP23" s="1063">
        <f>AP7</f>
        <v>20507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3794</v>
      </c>
      <c r="R28" s="1048"/>
      <c r="S28" s="1048"/>
      <c r="T28" s="1048"/>
      <c r="U28" s="1048"/>
      <c r="V28" s="1048">
        <v>3558</v>
      </c>
      <c r="W28" s="1048"/>
      <c r="X28" s="1048"/>
      <c r="Y28" s="1048"/>
      <c r="Z28" s="1048"/>
      <c r="AA28" s="1048">
        <v>236</v>
      </c>
      <c r="AB28" s="1048"/>
      <c r="AC28" s="1048"/>
      <c r="AD28" s="1048"/>
      <c r="AE28" s="1049"/>
      <c r="AF28" s="1050">
        <v>236</v>
      </c>
      <c r="AG28" s="1048"/>
      <c r="AH28" s="1048"/>
      <c r="AI28" s="1048"/>
      <c r="AJ28" s="1051"/>
      <c r="AK28" s="1052">
        <v>260</v>
      </c>
      <c r="AL28" s="1040"/>
      <c r="AM28" s="1040"/>
      <c r="AN28" s="1040"/>
      <c r="AO28" s="1040"/>
      <c r="AP28" s="1040" t="s">
        <v>540</v>
      </c>
      <c r="AQ28" s="1040"/>
      <c r="AR28" s="1040"/>
      <c r="AS28" s="1040"/>
      <c r="AT28" s="1040"/>
      <c r="AU28" s="1040" t="s">
        <v>540</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2328</v>
      </c>
      <c r="R29" s="1038"/>
      <c r="S29" s="1038"/>
      <c r="T29" s="1038"/>
      <c r="U29" s="1038"/>
      <c r="V29" s="1038">
        <v>2150</v>
      </c>
      <c r="W29" s="1038"/>
      <c r="X29" s="1038"/>
      <c r="Y29" s="1038"/>
      <c r="Z29" s="1038"/>
      <c r="AA29" s="1038">
        <v>178</v>
      </c>
      <c r="AB29" s="1038"/>
      <c r="AC29" s="1038"/>
      <c r="AD29" s="1038"/>
      <c r="AE29" s="1039"/>
      <c r="AF29" s="1031">
        <v>178</v>
      </c>
      <c r="AG29" s="1032"/>
      <c r="AH29" s="1032"/>
      <c r="AI29" s="1032"/>
      <c r="AJ29" s="1033"/>
      <c r="AK29" s="974">
        <v>339</v>
      </c>
      <c r="AL29" s="965"/>
      <c r="AM29" s="965"/>
      <c r="AN29" s="965"/>
      <c r="AO29" s="965"/>
      <c r="AP29" s="965" t="s">
        <v>540</v>
      </c>
      <c r="AQ29" s="965"/>
      <c r="AR29" s="965"/>
      <c r="AS29" s="965"/>
      <c r="AT29" s="965"/>
      <c r="AU29" s="965" t="s">
        <v>540</v>
      </c>
      <c r="AV29" s="965"/>
      <c r="AW29" s="965"/>
      <c r="AX29" s="965"/>
      <c r="AY29" s="965"/>
      <c r="AZ29" s="1036" t="s">
        <v>540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250</v>
      </c>
      <c r="R30" s="1038"/>
      <c r="S30" s="1038"/>
      <c r="T30" s="1038"/>
      <c r="U30" s="1038"/>
      <c r="V30" s="1038">
        <v>246</v>
      </c>
      <c r="W30" s="1038"/>
      <c r="X30" s="1038"/>
      <c r="Y30" s="1038"/>
      <c r="Z30" s="1038"/>
      <c r="AA30" s="1038">
        <v>4</v>
      </c>
      <c r="AB30" s="1038"/>
      <c r="AC30" s="1038"/>
      <c r="AD30" s="1038"/>
      <c r="AE30" s="1039"/>
      <c r="AF30" s="1031">
        <v>4</v>
      </c>
      <c r="AG30" s="1032"/>
      <c r="AH30" s="1032"/>
      <c r="AI30" s="1032"/>
      <c r="AJ30" s="1033"/>
      <c r="AK30" s="974">
        <v>67</v>
      </c>
      <c r="AL30" s="965"/>
      <c r="AM30" s="965"/>
      <c r="AN30" s="965"/>
      <c r="AO30" s="965"/>
      <c r="AP30" s="965" t="s">
        <v>540</v>
      </c>
      <c r="AQ30" s="965"/>
      <c r="AR30" s="965"/>
      <c r="AS30" s="965"/>
      <c r="AT30" s="965"/>
      <c r="AU30" s="965" t="s">
        <v>540</v>
      </c>
      <c r="AV30" s="965"/>
      <c r="AW30" s="965"/>
      <c r="AX30" s="965"/>
      <c r="AY30" s="965"/>
      <c r="AZ30" s="1036" t="s">
        <v>541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387</v>
      </c>
      <c r="R31" s="1038"/>
      <c r="S31" s="1038"/>
      <c r="T31" s="1038"/>
      <c r="U31" s="1038"/>
      <c r="V31" s="1038">
        <v>383</v>
      </c>
      <c r="W31" s="1038"/>
      <c r="X31" s="1038"/>
      <c r="Y31" s="1038"/>
      <c r="Z31" s="1038"/>
      <c r="AA31" s="1038">
        <v>4</v>
      </c>
      <c r="AB31" s="1038"/>
      <c r="AC31" s="1038"/>
      <c r="AD31" s="1038"/>
      <c r="AE31" s="1039"/>
      <c r="AF31" s="1031">
        <v>842</v>
      </c>
      <c r="AG31" s="1032"/>
      <c r="AH31" s="1032"/>
      <c r="AI31" s="1032"/>
      <c r="AJ31" s="1033"/>
      <c r="AK31" s="974">
        <v>74</v>
      </c>
      <c r="AL31" s="965"/>
      <c r="AM31" s="965"/>
      <c r="AN31" s="965"/>
      <c r="AO31" s="965"/>
      <c r="AP31" s="965">
        <v>2512</v>
      </c>
      <c r="AQ31" s="965"/>
      <c r="AR31" s="965"/>
      <c r="AS31" s="965"/>
      <c r="AT31" s="965"/>
      <c r="AU31" s="965">
        <v>1123</v>
      </c>
      <c r="AV31" s="965"/>
      <c r="AW31" s="965"/>
      <c r="AX31" s="965"/>
      <c r="AY31" s="965"/>
      <c r="AZ31" s="1036" t="s">
        <v>540</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117</v>
      </c>
      <c r="R32" s="1038"/>
      <c r="S32" s="1038"/>
      <c r="T32" s="1038"/>
      <c r="U32" s="1038"/>
      <c r="V32" s="1038">
        <v>101</v>
      </c>
      <c r="W32" s="1038"/>
      <c r="X32" s="1038"/>
      <c r="Y32" s="1038"/>
      <c r="Z32" s="1038"/>
      <c r="AA32" s="1038">
        <v>16</v>
      </c>
      <c r="AB32" s="1038"/>
      <c r="AC32" s="1038"/>
      <c r="AD32" s="1038"/>
      <c r="AE32" s="1039"/>
      <c r="AF32" s="1031">
        <v>16</v>
      </c>
      <c r="AG32" s="1032"/>
      <c r="AH32" s="1032"/>
      <c r="AI32" s="1032"/>
      <c r="AJ32" s="1033"/>
      <c r="AK32" s="974">
        <v>40</v>
      </c>
      <c r="AL32" s="965"/>
      <c r="AM32" s="965"/>
      <c r="AN32" s="965"/>
      <c r="AO32" s="965"/>
      <c r="AP32" s="965">
        <v>977</v>
      </c>
      <c r="AQ32" s="965"/>
      <c r="AR32" s="965"/>
      <c r="AS32" s="965"/>
      <c r="AT32" s="965"/>
      <c r="AU32" s="965">
        <v>541</v>
      </c>
      <c r="AV32" s="965"/>
      <c r="AW32" s="965"/>
      <c r="AX32" s="965"/>
      <c r="AY32" s="965"/>
      <c r="AZ32" s="1036" t="s">
        <v>540</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451</v>
      </c>
      <c r="R33" s="1038"/>
      <c r="S33" s="1038"/>
      <c r="T33" s="1038"/>
      <c r="U33" s="1038"/>
      <c r="V33" s="1038">
        <v>451</v>
      </c>
      <c r="W33" s="1038"/>
      <c r="X33" s="1038"/>
      <c r="Y33" s="1038"/>
      <c r="Z33" s="1038"/>
      <c r="AA33" s="1038">
        <v>0</v>
      </c>
      <c r="AB33" s="1038"/>
      <c r="AC33" s="1038"/>
      <c r="AD33" s="1038"/>
      <c r="AE33" s="1039"/>
      <c r="AF33" s="1031">
        <v>0</v>
      </c>
      <c r="AG33" s="1032"/>
      <c r="AH33" s="1032"/>
      <c r="AI33" s="1032"/>
      <c r="AJ33" s="1033"/>
      <c r="AK33" s="974">
        <v>313</v>
      </c>
      <c r="AL33" s="965"/>
      <c r="AM33" s="965"/>
      <c r="AN33" s="965"/>
      <c r="AO33" s="965"/>
      <c r="AP33" s="965">
        <v>3277</v>
      </c>
      <c r="AQ33" s="965"/>
      <c r="AR33" s="965"/>
      <c r="AS33" s="965"/>
      <c r="AT33" s="965"/>
      <c r="AU33" s="965">
        <v>3264</v>
      </c>
      <c r="AV33" s="965"/>
      <c r="AW33" s="965"/>
      <c r="AX33" s="965"/>
      <c r="AY33" s="965"/>
      <c r="AZ33" s="1036" t="s">
        <v>540</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871</v>
      </c>
      <c r="R34" s="1038"/>
      <c r="S34" s="1038"/>
      <c r="T34" s="1038"/>
      <c r="U34" s="1038"/>
      <c r="V34" s="1038">
        <v>870</v>
      </c>
      <c r="W34" s="1038"/>
      <c r="X34" s="1038"/>
      <c r="Y34" s="1038"/>
      <c r="Z34" s="1038"/>
      <c r="AA34" s="1038">
        <v>1</v>
      </c>
      <c r="AB34" s="1038"/>
      <c r="AC34" s="1038"/>
      <c r="AD34" s="1038"/>
      <c r="AE34" s="1039"/>
      <c r="AF34" s="1031">
        <v>0</v>
      </c>
      <c r="AG34" s="1032"/>
      <c r="AH34" s="1032"/>
      <c r="AI34" s="1032"/>
      <c r="AJ34" s="1033"/>
      <c r="AK34" s="974">
        <v>341</v>
      </c>
      <c r="AL34" s="965"/>
      <c r="AM34" s="965"/>
      <c r="AN34" s="965"/>
      <c r="AO34" s="965"/>
      <c r="AP34" s="965">
        <v>4226</v>
      </c>
      <c r="AQ34" s="965"/>
      <c r="AR34" s="965"/>
      <c r="AS34" s="965"/>
      <c r="AT34" s="965"/>
      <c r="AU34" s="965">
        <v>4226</v>
      </c>
      <c r="AV34" s="965"/>
      <c r="AW34" s="965"/>
      <c r="AX34" s="965"/>
      <c r="AY34" s="965"/>
      <c r="AZ34" s="1036" t="s">
        <v>541</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f>AF28+AF29+AF30+AF31+AF32+AF33+AF34</f>
        <v>1276</v>
      </c>
      <c r="AG63" s="953"/>
      <c r="AH63" s="953"/>
      <c r="AI63" s="953"/>
      <c r="AJ63" s="1018"/>
      <c r="AK63" s="1019"/>
      <c r="AL63" s="957"/>
      <c r="AM63" s="957"/>
      <c r="AN63" s="957"/>
      <c r="AO63" s="957"/>
      <c r="AP63" s="953">
        <f>AP31+AP32+AP33+AP34</f>
        <v>10992</v>
      </c>
      <c r="AQ63" s="953"/>
      <c r="AR63" s="953"/>
      <c r="AS63" s="953"/>
      <c r="AT63" s="953"/>
      <c r="AU63" s="953">
        <f>AU31+AU32+AU33+AU34</f>
        <v>9154</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69</v>
      </c>
      <c r="R68" s="976"/>
      <c r="S68" s="976"/>
      <c r="T68" s="976"/>
      <c r="U68" s="976"/>
      <c r="V68" s="976">
        <v>64</v>
      </c>
      <c r="W68" s="976"/>
      <c r="X68" s="976"/>
      <c r="Y68" s="976"/>
      <c r="Z68" s="976"/>
      <c r="AA68" s="976">
        <v>4</v>
      </c>
      <c r="AB68" s="976"/>
      <c r="AC68" s="976"/>
      <c r="AD68" s="976"/>
      <c r="AE68" s="976"/>
      <c r="AF68" s="976">
        <v>4</v>
      </c>
      <c r="AG68" s="976"/>
      <c r="AH68" s="976"/>
      <c r="AI68" s="976"/>
      <c r="AJ68" s="976"/>
      <c r="AK68" s="976" t="s">
        <v>540</v>
      </c>
      <c r="AL68" s="976"/>
      <c r="AM68" s="976"/>
      <c r="AN68" s="976"/>
      <c r="AO68" s="976"/>
      <c r="AP68" s="976" t="s">
        <v>540</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10474</v>
      </c>
      <c r="R69" s="965"/>
      <c r="S69" s="965"/>
      <c r="T69" s="965"/>
      <c r="U69" s="965"/>
      <c r="V69" s="965">
        <v>10424</v>
      </c>
      <c r="W69" s="965"/>
      <c r="X69" s="965"/>
      <c r="Y69" s="965"/>
      <c r="Z69" s="965"/>
      <c r="AA69" s="965">
        <v>50</v>
      </c>
      <c r="AB69" s="965"/>
      <c r="AC69" s="965"/>
      <c r="AD69" s="965"/>
      <c r="AE69" s="965"/>
      <c r="AF69" s="965">
        <v>50</v>
      </c>
      <c r="AG69" s="965"/>
      <c r="AH69" s="965"/>
      <c r="AI69" s="965"/>
      <c r="AJ69" s="965"/>
      <c r="AK69" s="965">
        <v>2200</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244</v>
      </c>
      <c r="R70" s="965"/>
      <c r="S70" s="965"/>
      <c r="T70" s="965"/>
      <c r="U70" s="965"/>
      <c r="V70" s="965">
        <v>215</v>
      </c>
      <c r="W70" s="965"/>
      <c r="X70" s="965"/>
      <c r="Y70" s="965"/>
      <c r="Z70" s="965"/>
      <c r="AA70" s="965">
        <v>29</v>
      </c>
      <c r="AB70" s="965"/>
      <c r="AC70" s="965"/>
      <c r="AD70" s="965"/>
      <c r="AE70" s="965"/>
      <c r="AF70" s="965">
        <v>29</v>
      </c>
      <c r="AG70" s="965"/>
      <c r="AH70" s="965"/>
      <c r="AI70" s="965"/>
      <c r="AJ70" s="965"/>
      <c r="AK70" s="965" t="s">
        <v>540</v>
      </c>
      <c r="AL70" s="965"/>
      <c r="AM70" s="965"/>
      <c r="AN70" s="965"/>
      <c r="AO70" s="965"/>
      <c r="AP70" s="965" t="s">
        <v>540</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113</v>
      </c>
      <c r="R71" s="965"/>
      <c r="S71" s="965"/>
      <c r="T71" s="965"/>
      <c r="U71" s="965"/>
      <c r="V71" s="965">
        <v>105</v>
      </c>
      <c r="W71" s="965"/>
      <c r="X71" s="965"/>
      <c r="Y71" s="965"/>
      <c r="Z71" s="965"/>
      <c r="AA71" s="965">
        <v>8</v>
      </c>
      <c r="AB71" s="965"/>
      <c r="AC71" s="965"/>
      <c r="AD71" s="965"/>
      <c r="AE71" s="965"/>
      <c r="AF71" s="965">
        <v>8</v>
      </c>
      <c r="AG71" s="965"/>
      <c r="AH71" s="965"/>
      <c r="AI71" s="965"/>
      <c r="AJ71" s="965"/>
      <c r="AK71" s="965" t="s">
        <v>540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159</v>
      </c>
      <c r="R72" s="965"/>
      <c r="S72" s="965"/>
      <c r="T72" s="965"/>
      <c r="U72" s="965"/>
      <c r="V72" s="965">
        <v>122</v>
      </c>
      <c r="W72" s="965"/>
      <c r="X72" s="965"/>
      <c r="Y72" s="965"/>
      <c r="Z72" s="965"/>
      <c r="AA72" s="965">
        <v>37</v>
      </c>
      <c r="AB72" s="965"/>
      <c r="AC72" s="965"/>
      <c r="AD72" s="965"/>
      <c r="AE72" s="965"/>
      <c r="AF72" s="965">
        <v>37</v>
      </c>
      <c r="AG72" s="965"/>
      <c r="AH72" s="965"/>
      <c r="AI72" s="965"/>
      <c r="AJ72" s="965"/>
      <c r="AK72" s="965" t="s">
        <v>540</v>
      </c>
      <c r="AL72" s="965"/>
      <c r="AM72" s="965"/>
      <c r="AN72" s="965"/>
      <c r="AO72" s="965"/>
      <c r="AP72" s="965" t="s">
        <v>540</v>
      </c>
      <c r="AQ72" s="965"/>
      <c r="AR72" s="965"/>
      <c r="AS72" s="965"/>
      <c r="AT72" s="965"/>
      <c r="AU72" s="965" t="s">
        <v>540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f>
        <v>128</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2491691</v>
      </c>
      <c r="AB110" s="871"/>
      <c r="AC110" s="871"/>
      <c r="AD110" s="871"/>
      <c r="AE110" s="872"/>
      <c r="AF110" s="873">
        <v>2547518</v>
      </c>
      <c r="AG110" s="871"/>
      <c r="AH110" s="871"/>
      <c r="AI110" s="871"/>
      <c r="AJ110" s="872"/>
      <c r="AK110" s="873">
        <v>2695062</v>
      </c>
      <c r="AL110" s="871"/>
      <c r="AM110" s="871"/>
      <c r="AN110" s="871"/>
      <c r="AO110" s="872"/>
      <c r="AP110" s="874">
        <v>37.200000000000003</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22807902</v>
      </c>
      <c r="BR110" s="798"/>
      <c r="BS110" s="798"/>
      <c r="BT110" s="798"/>
      <c r="BU110" s="798"/>
      <c r="BV110" s="798">
        <v>21873843</v>
      </c>
      <c r="BW110" s="798"/>
      <c r="BX110" s="798"/>
      <c r="BY110" s="798"/>
      <c r="BZ110" s="798"/>
      <c r="CA110" s="798">
        <v>20507044</v>
      </c>
      <c r="CB110" s="798"/>
      <c r="CC110" s="798"/>
      <c r="CD110" s="798"/>
      <c r="CE110" s="798"/>
      <c r="CF110" s="859">
        <v>282.89999999999998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124193</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9584558</v>
      </c>
      <c r="BR112" s="769"/>
      <c r="BS112" s="769"/>
      <c r="BT112" s="769"/>
      <c r="BU112" s="769"/>
      <c r="BV112" s="769">
        <v>9325762</v>
      </c>
      <c r="BW112" s="769"/>
      <c r="BX112" s="769"/>
      <c r="BY112" s="769"/>
      <c r="BZ112" s="769"/>
      <c r="CA112" s="769">
        <v>9153549</v>
      </c>
      <c r="CB112" s="769"/>
      <c r="CC112" s="769"/>
      <c r="CD112" s="769"/>
      <c r="CE112" s="769"/>
      <c r="CF112" s="846">
        <v>126.3</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483956</v>
      </c>
      <c r="AB113" s="907"/>
      <c r="AC113" s="907"/>
      <c r="AD113" s="907"/>
      <c r="AE113" s="908"/>
      <c r="AF113" s="909">
        <v>522363</v>
      </c>
      <c r="AG113" s="907"/>
      <c r="AH113" s="907"/>
      <c r="AI113" s="907"/>
      <c r="AJ113" s="908"/>
      <c r="AK113" s="909">
        <v>553550</v>
      </c>
      <c r="AL113" s="907"/>
      <c r="AM113" s="907"/>
      <c r="AN113" s="907"/>
      <c r="AO113" s="908"/>
      <c r="AP113" s="910">
        <v>7.6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30035</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76193</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32391</v>
      </c>
      <c r="AB114" s="782"/>
      <c r="AC114" s="782"/>
      <c r="AD114" s="782"/>
      <c r="AE114" s="783"/>
      <c r="AF114" s="784">
        <v>30332</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1721728</v>
      </c>
      <c r="BR114" s="769"/>
      <c r="BS114" s="769"/>
      <c r="BT114" s="769"/>
      <c r="BU114" s="769"/>
      <c r="BV114" s="769">
        <v>2142951</v>
      </c>
      <c r="BW114" s="769"/>
      <c r="BX114" s="769"/>
      <c r="BY114" s="769"/>
      <c r="BZ114" s="769"/>
      <c r="CA114" s="769">
        <v>1794542</v>
      </c>
      <c r="CB114" s="769"/>
      <c r="CC114" s="769"/>
      <c r="CD114" s="769"/>
      <c r="CE114" s="769"/>
      <c r="CF114" s="846">
        <v>24.8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21045</v>
      </c>
      <c r="AB115" s="907"/>
      <c r="AC115" s="907"/>
      <c r="AD115" s="907"/>
      <c r="AE115" s="908"/>
      <c r="AF115" s="909">
        <v>20673</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48000</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3029083</v>
      </c>
      <c r="AB117" s="893"/>
      <c r="AC117" s="893"/>
      <c r="AD117" s="893"/>
      <c r="AE117" s="894"/>
      <c r="AF117" s="896">
        <v>3120886</v>
      </c>
      <c r="AG117" s="893"/>
      <c r="AH117" s="893"/>
      <c r="AI117" s="893"/>
      <c r="AJ117" s="894"/>
      <c r="AK117" s="896">
        <v>3248612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34268416</v>
      </c>
      <c r="BR118" s="856"/>
      <c r="BS118" s="856"/>
      <c r="BT118" s="856"/>
      <c r="BU118" s="856"/>
      <c r="BV118" s="856">
        <v>33342556</v>
      </c>
      <c r="BW118" s="856"/>
      <c r="BX118" s="856"/>
      <c r="BY118" s="856"/>
      <c r="BZ118" s="856"/>
      <c r="CA118" s="856">
        <v>31455135</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6814605</v>
      </c>
      <c r="BR119" s="798"/>
      <c r="BS119" s="798"/>
      <c r="BT119" s="798"/>
      <c r="BU119" s="798"/>
      <c r="BV119" s="798">
        <v>7054718</v>
      </c>
      <c r="BW119" s="798"/>
      <c r="BX119" s="798"/>
      <c r="BY119" s="798"/>
      <c r="BZ119" s="798"/>
      <c r="CA119" s="798">
        <v>7364600</v>
      </c>
      <c r="CB119" s="798"/>
      <c r="CC119" s="798"/>
      <c r="CD119" s="798"/>
      <c r="CE119" s="798"/>
      <c r="CF119" s="859">
        <v>101.6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4142983</v>
      </c>
      <c r="DH120" s="798"/>
      <c r="DI120" s="798"/>
      <c r="DJ120" s="798"/>
      <c r="DK120" s="798"/>
      <c r="DL120" s="798">
        <v>4150979</v>
      </c>
      <c r="DM120" s="798"/>
      <c r="DN120" s="798"/>
      <c r="DO120" s="798"/>
      <c r="DP120" s="798"/>
      <c r="DQ120" s="798">
        <v>4226063</v>
      </c>
      <c r="DR120" s="798"/>
      <c r="DS120" s="798"/>
      <c r="DT120" s="798"/>
      <c r="DU120" s="798"/>
      <c r="DV120" s="799">
        <v>58.3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7185</v>
      </c>
      <c r="AB121" s="782"/>
      <c r="AC121" s="782"/>
      <c r="AD121" s="782"/>
      <c r="AE121" s="783"/>
      <c r="AF121" s="784">
        <v>7185</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20919363</v>
      </c>
      <c r="BR121" s="856"/>
      <c r="BS121" s="856"/>
      <c r="BT121" s="856"/>
      <c r="BU121" s="856"/>
      <c r="BV121" s="856">
        <v>20685808</v>
      </c>
      <c r="BW121" s="856"/>
      <c r="BX121" s="856"/>
      <c r="BY121" s="856"/>
      <c r="BZ121" s="856"/>
      <c r="CA121" s="856">
        <v>19884098</v>
      </c>
      <c r="CB121" s="856"/>
      <c r="CC121" s="856"/>
      <c r="CD121" s="856"/>
      <c r="CE121" s="856"/>
      <c r="CF121" s="857">
        <v>274.3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3664240</v>
      </c>
      <c r="DH121" s="769"/>
      <c r="DI121" s="769"/>
      <c r="DJ121" s="769"/>
      <c r="DK121" s="769"/>
      <c r="DL121" s="769">
        <v>3459699</v>
      </c>
      <c r="DM121" s="769"/>
      <c r="DN121" s="769"/>
      <c r="DO121" s="769"/>
      <c r="DP121" s="769"/>
      <c r="DQ121" s="769">
        <v>3263957</v>
      </c>
      <c r="DR121" s="769"/>
      <c r="DS121" s="769"/>
      <c r="DT121" s="769"/>
      <c r="DU121" s="769"/>
      <c r="DV121" s="821">
        <v>45</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27733968</v>
      </c>
      <c r="BR122" s="838"/>
      <c r="BS122" s="838"/>
      <c r="BT122" s="838"/>
      <c r="BU122" s="838"/>
      <c r="BV122" s="838">
        <v>27740526</v>
      </c>
      <c r="BW122" s="838"/>
      <c r="BX122" s="838"/>
      <c r="BY122" s="838"/>
      <c r="BZ122" s="838"/>
      <c r="CA122" s="838">
        <v>27248698</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1193227</v>
      </c>
      <c r="DH122" s="769"/>
      <c r="DI122" s="769"/>
      <c r="DJ122" s="769"/>
      <c r="DK122" s="769"/>
      <c r="DL122" s="769">
        <v>1154029</v>
      </c>
      <c r="DM122" s="769"/>
      <c r="DN122" s="769"/>
      <c r="DO122" s="769"/>
      <c r="DP122" s="769"/>
      <c r="DQ122" s="769">
        <v>1123016</v>
      </c>
      <c r="DR122" s="769"/>
      <c r="DS122" s="769"/>
      <c r="DT122" s="769"/>
      <c r="DU122" s="769"/>
      <c r="DV122" s="821">
        <v>15.5</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13860</v>
      </c>
      <c r="AB123" s="782"/>
      <c r="AC123" s="782"/>
      <c r="AD123" s="782"/>
      <c r="AE123" s="783"/>
      <c r="AF123" s="784">
        <v>13488</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89.7</v>
      </c>
      <c r="BR123" s="830"/>
      <c r="BS123" s="830"/>
      <c r="BT123" s="830"/>
      <c r="BU123" s="830"/>
      <c r="BV123" s="830">
        <v>77.5</v>
      </c>
      <c r="BW123" s="830"/>
      <c r="BX123" s="830"/>
      <c r="BY123" s="830"/>
      <c r="BZ123" s="830"/>
      <c r="CA123" s="830">
        <v>58</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584108</v>
      </c>
      <c r="DH123" s="782"/>
      <c r="DI123" s="782"/>
      <c r="DJ123" s="782"/>
      <c r="DK123" s="783"/>
      <c r="DL123" s="784">
        <v>561055</v>
      </c>
      <c r="DM123" s="782"/>
      <c r="DN123" s="782"/>
      <c r="DO123" s="782"/>
      <c r="DP123" s="783"/>
      <c r="DQ123" s="784">
        <v>540513</v>
      </c>
      <c r="DR123" s="782"/>
      <c r="DS123" s="782"/>
      <c r="DT123" s="782"/>
      <c r="DU123" s="783"/>
      <c r="DV123" s="752">
        <v>7.5</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13.48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10</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18.48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8950627</v>
      </c>
      <c r="AB129" s="782"/>
      <c r="AC129" s="782"/>
      <c r="AD129" s="782"/>
      <c r="AE129" s="783"/>
      <c r="AF129" s="784">
        <v>8994768</v>
      </c>
      <c r="AG129" s="782"/>
      <c r="AH129" s="782"/>
      <c r="AI129" s="782"/>
      <c r="AJ129" s="783"/>
      <c r="AK129" s="784">
        <v>9187477</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18.399999999999999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1673433</v>
      </c>
      <c r="AB130" s="782"/>
      <c r="AC130" s="782"/>
      <c r="AD130" s="782"/>
      <c r="AE130" s="783"/>
      <c r="AF130" s="784">
        <v>1773816</v>
      </c>
      <c r="AG130" s="782"/>
      <c r="AH130" s="782"/>
      <c r="AI130" s="782"/>
      <c r="AJ130" s="783"/>
      <c r="AK130" s="784">
        <v>1938103</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58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7277194</v>
      </c>
      <c r="AB131" s="715"/>
      <c r="AC131" s="715"/>
      <c r="AD131" s="715"/>
      <c r="AE131" s="716"/>
      <c r="AF131" s="717">
        <v>7220952</v>
      </c>
      <c r="AG131" s="715"/>
      <c r="AH131" s="715"/>
      <c r="AI131" s="715"/>
      <c r="AJ131" s="716"/>
      <c r="AK131" s="717">
        <v>7249374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18.62860877</v>
      </c>
      <c r="AB132" s="738"/>
      <c r="AC132" s="738"/>
      <c r="AD132" s="738"/>
      <c r="AE132" s="739"/>
      <c r="AF132" s="740">
        <v>18.655019450000001</v>
      </c>
      <c r="AG132" s="738"/>
      <c r="AH132" s="738"/>
      <c r="AI132" s="738"/>
      <c r="AJ132" s="739"/>
      <c r="AK132" s="740">
        <v>18.077547110000001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18.7</v>
      </c>
      <c r="AB133" s="747"/>
      <c r="AC133" s="747"/>
      <c r="AD133" s="747"/>
      <c r="AE133" s="748"/>
      <c r="AF133" s="746">
        <v>18.600000000000001</v>
      </c>
      <c r="AG133" s="747"/>
      <c r="AH133" s="747"/>
      <c r="AI133" s="747"/>
      <c r="AJ133" s="748"/>
      <c r="AK133" s="746">
        <v>18.399999999999999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2292698</v>
      </c>
      <c r="L9" s="264">
        <v>78703</v>
      </c>
      <c r="M9" s="265">
        <v>79749</v>
      </c>
      <c r="N9" s="266">
        <v>-1.3</v>
      </c>
    </row>
    <row r="10" spans="1:16">
      <c r="A10" s="248"/>
      <c r="B10" s="244"/>
      <c r="C10" s="244"/>
      <c r="D10" s="244"/>
      <c r="E10" s="244"/>
      <c r="F10" s="244"/>
      <c r="G10" s="1131" t="s">
        <v>473</v>
      </c>
      <c r="H10" s="1132"/>
      <c r="I10" s="1132"/>
      <c r="J10" s="1133"/>
      <c r="K10" s="267">
        <v>228358</v>
      </c>
      <c r="L10" s="268">
        <v>7839</v>
      </c>
      <c r="M10" s="269">
        <v>6217</v>
      </c>
      <c r="N10" s="270">
        <v>26.1</v>
      </c>
    </row>
    <row r="11" spans="1:16" ht="13.5" customHeight="1">
      <c r="A11" s="248"/>
      <c r="B11" s="244"/>
      <c r="C11" s="244"/>
      <c r="D11" s="244"/>
      <c r="E11" s="244"/>
      <c r="F11" s="244"/>
      <c r="G11" s="1131" t="s">
        <v>474</v>
      </c>
      <c r="H11" s="1132"/>
      <c r="I11" s="1132"/>
      <c r="J11" s="1133"/>
      <c r="K11" s="267">
        <v>45805</v>
      </c>
      <c r="L11" s="268">
        <v>1572</v>
      </c>
      <c r="M11" s="269">
        <v>8019</v>
      </c>
      <c r="N11" s="270">
        <v>-80.400000000000006</v>
      </c>
    </row>
    <row r="12" spans="1:16" ht="13.5" customHeight="1">
      <c r="A12" s="248"/>
      <c r="B12" s="244"/>
      <c r="C12" s="244"/>
      <c r="D12" s="244"/>
      <c r="E12" s="244"/>
      <c r="F12" s="244"/>
      <c r="G12" s="1131" t="s">
        <v>475</v>
      </c>
      <c r="H12" s="1132"/>
      <c r="I12" s="1132"/>
      <c r="J12" s="1133"/>
      <c r="K12" s="267" t="s">
        <v>476</v>
      </c>
      <c r="L12" s="268" t="s">
        <v>476</v>
      </c>
      <c r="M12" s="269">
        <v>1353</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102894</v>
      </c>
      <c r="L14" s="268">
        <v>3532</v>
      </c>
      <c r="M14" s="269">
        <v>3282</v>
      </c>
      <c r="N14" s="270">
        <v>7.6</v>
      </c>
    </row>
    <row r="15" spans="1:16" ht="13.5" customHeight="1">
      <c r="A15" s="248"/>
      <c r="B15" s="244"/>
      <c r="C15" s="244"/>
      <c r="D15" s="244"/>
      <c r="E15" s="244"/>
      <c r="F15" s="244"/>
      <c r="G15" s="1131" t="s">
        <v>479</v>
      </c>
      <c r="H15" s="1132"/>
      <c r="I15" s="1132"/>
      <c r="J15" s="1133"/>
      <c r="K15" s="267">
        <v>6106</v>
      </c>
      <c r="L15" s="268">
        <v>210</v>
      </c>
      <c r="M15" s="269">
        <v>1832</v>
      </c>
      <c r="N15" s="270">
        <v>-88.5</v>
      </c>
    </row>
    <row r="16" spans="1:16">
      <c r="A16" s="248"/>
      <c r="B16" s="244"/>
      <c r="C16" s="244"/>
      <c r="D16" s="244"/>
      <c r="E16" s="244"/>
      <c r="F16" s="244"/>
      <c r="G16" s="1134" t="s">
        <v>480</v>
      </c>
      <c r="H16" s="1135"/>
      <c r="I16" s="1135"/>
      <c r="J16" s="1136"/>
      <c r="K16" s="268">
        <v>-196997</v>
      </c>
      <c r="L16" s="268">
        <v>-6762</v>
      </c>
      <c r="M16" s="269">
        <v>-9558</v>
      </c>
      <c r="N16" s="270">
        <v>-29.3</v>
      </c>
    </row>
    <row r="17" spans="1:16">
      <c r="A17" s="248"/>
      <c r="B17" s="244"/>
      <c r="C17" s="244"/>
      <c r="D17" s="244"/>
      <c r="E17" s="244"/>
      <c r="F17" s="244"/>
      <c r="G17" s="1134" t="s">
        <v>170</v>
      </c>
      <c r="H17" s="1135"/>
      <c r="I17" s="1135"/>
      <c r="J17" s="1136"/>
      <c r="K17" s="268">
        <v>2478864</v>
      </c>
      <c r="L17" s="268">
        <v>85094</v>
      </c>
      <c r="M17" s="269">
        <v>90893</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9.51</v>
      </c>
      <c r="L21" s="281">
        <v>9.06</v>
      </c>
      <c r="M21" s="282">
        <v>0.45</v>
      </c>
      <c r="N21" s="249"/>
      <c r="O21" s="283"/>
      <c r="P21" s="279"/>
    </row>
    <row r="22" spans="1:16" s="284" customFormat="1">
      <c r="A22" s="279"/>
      <c r="B22" s="249"/>
      <c r="C22" s="249"/>
      <c r="D22" s="249"/>
      <c r="E22" s="249"/>
      <c r="F22" s="249"/>
      <c r="G22" s="1128" t="s">
        <v>486</v>
      </c>
      <c r="H22" s="1129"/>
      <c r="I22" s="1129"/>
      <c r="J22" s="1130"/>
      <c r="K22" s="285">
        <v>94.4</v>
      </c>
      <c r="L22" s="286">
        <v>96.9</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2695062</v>
      </c>
      <c r="L32" s="294">
        <v>92515</v>
      </c>
      <c r="M32" s="295">
        <v>60211</v>
      </c>
      <c r="N32" s="296">
        <v>53.7</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12</v>
      </c>
      <c r="N34" s="296" t="s">
        <v>476</v>
      </c>
    </row>
    <row r="35" spans="1:16" ht="27" customHeight="1">
      <c r="A35" s="248"/>
      <c r="B35" s="244"/>
      <c r="C35" s="244"/>
      <c r="D35" s="244"/>
      <c r="E35" s="244"/>
      <c r="F35" s="244"/>
      <c r="G35" s="1119" t="s">
        <v>493</v>
      </c>
      <c r="H35" s="1120"/>
      <c r="I35" s="1120"/>
      <c r="J35" s="1121"/>
      <c r="K35" s="294">
        <v>553550</v>
      </c>
      <c r="L35" s="294">
        <v>19002</v>
      </c>
      <c r="M35" s="295">
        <v>18343</v>
      </c>
      <c r="N35" s="296">
        <v>3.6</v>
      </c>
    </row>
    <row r="36" spans="1:16" ht="27" customHeight="1">
      <c r="A36" s="248"/>
      <c r="B36" s="244"/>
      <c r="C36" s="244"/>
      <c r="D36" s="244"/>
      <c r="E36" s="244"/>
      <c r="F36" s="244"/>
      <c r="G36" s="1119" t="s">
        <v>494</v>
      </c>
      <c r="H36" s="1120"/>
      <c r="I36" s="1120"/>
      <c r="J36" s="1121"/>
      <c r="K36" s="294" t="s">
        <v>476</v>
      </c>
      <c r="L36" s="294" t="s">
        <v>476</v>
      </c>
      <c r="M36" s="295">
        <v>3415</v>
      </c>
      <c r="N36" s="296" t="s">
        <v>476</v>
      </c>
    </row>
    <row r="37" spans="1:16" ht="13.5" customHeight="1">
      <c r="A37" s="248"/>
      <c r="B37" s="244"/>
      <c r="C37" s="244"/>
      <c r="D37" s="244"/>
      <c r="E37" s="244"/>
      <c r="F37" s="244"/>
      <c r="G37" s="1119" t="s">
        <v>495</v>
      </c>
      <c r="H37" s="1120"/>
      <c r="I37" s="1120"/>
      <c r="J37" s="1121"/>
      <c r="K37" s="294" t="s">
        <v>476</v>
      </c>
      <c r="L37" s="294" t="s">
        <v>476</v>
      </c>
      <c r="M37" s="295">
        <v>2186</v>
      </c>
      <c r="N37" s="296" t="s">
        <v>476</v>
      </c>
    </row>
    <row r="38" spans="1:16" ht="27" customHeight="1">
      <c r="A38" s="248"/>
      <c r="B38" s="244"/>
      <c r="C38" s="244"/>
      <c r="D38" s="244"/>
      <c r="E38" s="244"/>
      <c r="F38" s="244"/>
      <c r="G38" s="1122" t="s">
        <v>496</v>
      </c>
      <c r="H38" s="1123"/>
      <c r="I38" s="1123"/>
      <c r="J38" s="1124"/>
      <c r="K38" s="297" t="s">
        <v>476</v>
      </c>
      <c r="L38" s="297" t="s">
        <v>476</v>
      </c>
      <c r="M38" s="298">
        <v>6</v>
      </c>
      <c r="N38" s="299" t="s">
        <v>476</v>
      </c>
      <c r="O38" s="293"/>
    </row>
    <row r="39" spans="1:16">
      <c r="A39" s="248"/>
      <c r="B39" s="244"/>
      <c r="C39" s="244"/>
      <c r="D39" s="244"/>
      <c r="E39" s="244"/>
      <c r="F39" s="244"/>
      <c r="G39" s="1122" t="s">
        <v>497</v>
      </c>
      <c r="H39" s="1123"/>
      <c r="I39" s="1123"/>
      <c r="J39" s="1124"/>
      <c r="K39" s="300" t="s">
        <v>476</v>
      </c>
      <c r="L39" s="300" t="s">
        <v>476</v>
      </c>
      <c r="M39" s="301">
        <v>-3932</v>
      </c>
      <c r="N39" s="302" t="s">
        <v>476</v>
      </c>
      <c r="O39" s="293"/>
    </row>
    <row r="40" spans="1:16" ht="27" customHeight="1">
      <c r="A40" s="248"/>
      <c r="B40" s="244"/>
      <c r="C40" s="244"/>
      <c r="D40" s="244"/>
      <c r="E40" s="244"/>
      <c r="F40" s="244"/>
      <c r="G40" s="1119" t="s">
        <v>498</v>
      </c>
      <c r="H40" s="1120"/>
      <c r="I40" s="1120"/>
      <c r="J40" s="1121"/>
      <c r="K40" s="300">
        <v>-1938103</v>
      </c>
      <c r="L40" s="300">
        <v>-66531</v>
      </c>
      <c r="M40" s="301">
        <v>-53401</v>
      </c>
      <c r="N40" s="302">
        <v>24.6</v>
      </c>
      <c r="O40" s="293"/>
    </row>
    <row r="41" spans="1:16">
      <c r="A41" s="248"/>
      <c r="B41" s="244"/>
      <c r="C41" s="244"/>
      <c r="D41" s="244"/>
      <c r="E41" s="244"/>
      <c r="F41" s="244"/>
      <c r="G41" s="1125" t="s">
        <v>280</v>
      </c>
      <c r="H41" s="1126"/>
      <c r="I41" s="1126"/>
      <c r="J41" s="1127"/>
      <c r="K41" s="294">
        <v>1310509</v>
      </c>
      <c r="L41" s="300">
        <v>44987</v>
      </c>
      <c r="M41" s="301">
        <v>26841</v>
      </c>
      <c r="N41" s="302">
        <v>67.599999999999994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5849168</v>
      </c>
      <c r="J51" s="320">
        <v>195637</v>
      </c>
      <c r="K51" s="321">
        <v>87</v>
      </c>
      <c r="L51" s="322">
        <v>53670</v>
      </c>
      <c r="M51" s="323">
        <v>4.8</v>
      </c>
      <c r="N51" s="324">
        <v>82.2</v>
      </c>
    </row>
    <row r="52" spans="1:14">
      <c r="A52" s="248"/>
      <c r="B52" s="244"/>
      <c r="C52" s="244"/>
      <c r="D52" s="244"/>
      <c r="E52" s="244"/>
      <c r="F52" s="244"/>
      <c r="G52" s="325"/>
      <c r="H52" s="326" t="s">
        <v>509</v>
      </c>
      <c r="I52" s="327">
        <v>1307023</v>
      </c>
      <c r="J52" s="328">
        <v>43716</v>
      </c>
      <c r="K52" s="329">
        <v>-32</v>
      </c>
      <c r="L52" s="330">
        <v>27544</v>
      </c>
      <c r="M52" s="331">
        <v>-6.4</v>
      </c>
      <c r="N52" s="332">
        <v>-25.6</v>
      </c>
    </row>
    <row r="53" spans="1:14">
      <c r="A53" s="248"/>
      <c r="B53" s="244"/>
      <c r="C53" s="244"/>
      <c r="D53" s="244"/>
      <c r="E53" s="244"/>
      <c r="F53" s="244"/>
      <c r="G53" s="310" t="s">
        <v>510</v>
      </c>
      <c r="H53" s="311"/>
      <c r="I53" s="319">
        <v>830182</v>
      </c>
      <c r="J53" s="320">
        <v>28182</v>
      </c>
      <c r="K53" s="321">
        <v>-85.6</v>
      </c>
      <c r="L53" s="322">
        <v>50545</v>
      </c>
      <c r="M53" s="323">
        <v>-5.8</v>
      </c>
      <c r="N53" s="324">
        <v>-79.8</v>
      </c>
    </row>
    <row r="54" spans="1:14">
      <c r="A54" s="248"/>
      <c r="B54" s="244"/>
      <c r="C54" s="244"/>
      <c r="D54" s="244"/>
      <c r="E54" s="244"/>
      <c r="F54" s="244"/>
      <c r="G54" s="325"/>
      <c r="H54" s="326" t="s">
        <v>509</v>
      </c>
      <c r="I54" s="327">
        <v>538695</v>
      </c>
      <c r="J54" s="328">
        <v>18287</v>
      </c>
      <c r="K54" s="329">
        <v>-58.2</v>
      </c>
      <c r="L54" s="330">
        <v>28740</v>
      </c>
      <c r="M54" s="331">
        <v>4.3</v>
      </c>
      <c r="N54" s="332">
        <v>-62.5</v>
      </c>
    </row>
    <row r="55" spans="1:14">
      <c r="A55" s="248"/>
      <c r="B55" s="244"/>
      <c r="C55" s="244"/>
      <c r="D55" s="244"/>
      <c r="E55" s="244"/>
      <c r="F55" s="244"/>
      <c r="G55" s="310" t="s">
        <v>511</v>
      </c>
      <c r="H55" s="311"/>
      <c r="I55" s="319">
        <v>854212</v>
      </c>
      <c r="J55" s="320">
        <v>29353</v>
      </c>
      <c r="K55" s="321">
        <v>4.2</v>
      </c>
      <c r="L55" s="322">
        <v>67088</v>
      </c>
      <c r="M55" s="323">
        <v>32.700000000000003</v>
      </c>
      <c r="N55" s="324">
        <v>-28.5</v>
      </c>
    </row>
    <row r="56" spans="1:14">
      <c r="A56" s="248"/>
      <c r="B56" s="244"/>
      <c r="C56" s="244"/>
      <c r="D56" s="244"/>
      <c r="E56" s="244"/>
      <c r="F56" s="244"/>
      <c r="G56" s="325"/>
      <c r="H56" s="326" t="s">
        <v>509</v>
      </c>
      <c r="I56" s="327">
        <v>829569</v>
      </c>
      <c r="J56" s="328">
        <v>28507</v>
      </c>
      <c r="K56" s="329">
        <v>55.9</v>
      </c>
      <c r="L56" s="330">
        <v>37146</v>
      </c>
      <c r="M56" s="331">
        <v>29.2</v>
      </c>
      <c r="N56" s="332">
        <v>26.7</v>
      </c>
    </row>
    <row r="57" spans="1:14">
      <c r="A57" s="248"/>
      <c r="B57" s="244"/>
      <c r="C57" s="244"/>
      <c r="D57" s="244"/>
      <c r="E57" s="244"/>
      <c r="F57" s="244"/>
      <c r="G57" s="310" t="s">
        <v>512</v>
      </c>
      <c r="H57" s="311"/>
      <c r="I57" s="319">
        <v>1317448</v>
      </c>
      <c r="J57" s="320">
        <v>44779</v>
      </c>
      <c r="K57" s="321">
        <v>52.6</v>
      </c>
      <c r="L57" s="322">
        <v>70489</v>
      </c>
      <c r="M57" s="323">
        <v>5.0999999999999996</v>
      </c>
      <c r="N57" s="324">
        <v>47.5</v>
      </c>
    </row>
    <row r="58" spans="1:14">
      <c r="A58" s="248"/>
      <c r="B58" s="244"/>
      <c r="C58" s="244"/>
      <c r="D58" s="244"/>
      <c r="E58" s="244"/>
      <c r="F58" s="244"/>
      <c r="G58" s="325"/>
      <c r="H58" s="326" t="s">
        <v>509</v>
      </c>
      <c r="I58" s="327">
        <v>986527</v>
      </c>
      <c r="J58" s="328">
        <v>33531</v>
      </c>
      <c r="K58" s="329">
        <v>17.600000000000001</v>
      </c>
      <c r="L58" s="330">
        <v>37817</v>
      </c>
      <c r="M58" s="331">
        <v>1.8</v>
      </c>
      <c r="N58" s="332">
        <v>15.8</v>
      </c>
    </row>
    <row r="59" spans="1:14">
      <c r="A59" s="248"/>
      <c r="B59" s="244"/>
      <c r="C59" s="244"/>
      <c r="D59" s="244"/>
      <c r="E59" s="244"/>
      <c r="F59" s="244"/>
      <c r="G59" s="310" t="s">
        <v>513</v>
      </c>
      <c r="H59" s="311"/>
      <c r="I59" s="319">
        <v>801450</v>
      </c>
      <c r="J59" s="320">
        <v>27512</v>
      </c>
      <c r="K59" s="321">
        <v>-38.6</v>
      </c>
      <c r="L59" s="322">
        <v>84389</v>
      </c>
      <c r="M59" s="323">
        <v>19.7</v>
      </c>
      <c r="N59" s="324">
        <v>-58.3</v>
      </c>
    </row>
    <row r="60" spans="1:14">
      <c r="A60" s="248"/>
      <c r="B60" s="244"/>
      <c r="C60" s="244"/>
      <c r="D60" s="244"/>
      <c r="E60" s="244"/>
      <c r="F60" s="244"/>
      <c r="G60" s="325"/>
      <c r="H60" s="326" t="s">
        <v>509</v>
      </c>
      <c r="I60" s="333">
        <v>425223</v>
      </c>
      <c r="J60" s="328">
        <v>14597</v>
      </c>
      <c r="K60" s="329">
        <v>-56.5</v>
      </c>
      <c r="L60" s="330">
        <v>44339</v>
      </c>
      <c r="M60" s="331">
        <v>17.2</v>
      </c>
      <c r="N60" s="332">
        <v>-73.7</v>
      </c>
    </row>
    <row r="61" spans="1:14">
      <c r="A61" s="248"/>
      <c r="B61" s="244"/>
      <c r="C61" s="244"/>
      <c r="D61" s="244"/>
      <c r="E61" s="244"/>
      <c r="F61" s="244"/>
      <c r="G61" s="310" t="s">
        <v>514</v>
      </c>
      <c r="H61" s="334"/>
      <c r="I61" s="335">
        <v>1930492</v>
      </c>
      <c r="J61" s="336">
        <v>65093</v>
      </c>
      <c r="K61" s="337">
        <v>3.9</v>
      </c>
      <c r="L61" s="338">
        <v>65236</v>
      </c>
      <c r="M61" s="339">
        <v>11.3</v>
      </c>
      <c r="N61" s="324">
        <v>-7.4</v>
      </c>
    </row>
    <row r="62" spans="1:14">
      <c r="A62" s="248"/>
      <c r="B62" s="244"/>
      <c r="C62" s="244"/>
      <c r="D62" s="244"/>
      <c r="E62" s="244"/>
      <c r="F62" s="244"/>
      <c r="G62" s="325"/>
      <c r="H62" s="326" t="s">
        <v>509</v>
      </c>
      <c r="I62" s="327">
        <v>817407</v>
      </c>
      <c r="J62" s="328">
        <v>27728</v>
      </c>
      <c r="K62" s="329">
        <v>-14.6</v>
      </c>
      <c r="L62" s="330">
        <v>35117</v>
      </c>
      <c r="M62" s="331">
        <v>9.1999999999999993</v>
      </c>
      <c r="N62" s="332">
        <v>-23.8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29.61</v>
      </c>
      <c r="G47" s="12">
        <v>28.27</v>
      </c>
      <c r="H47" s="12">
        <v>33.79</v>
      </c>
      <c r="I47" s="12">
        <v>37.549999999999997</v>
      </c>
      <c r="J47" s="13">
        <v>39.53</v>
      </c>
    </row>
    <row r="48" spans="2:10" ht="57.75" customHeight="1">
      <c r="B48" s="14"/>
      <c r="C48" s="1139" t="s">
        <v>4</v>
      </c>
      <c r="D48" s="1139"/>
      <c r="E48" s="1140"/>
      <c r="F48" s="15">
        <v>3.46</v>
      </c>
      <c r="G48" s="16">
        <v>10.06</v>
      </c>
      <c r="H48" s="16">
        <v>7.06</v>
      </c>
      <c r="I48" s="16">
        <v>5.36</v>
      </c>
      <c r="J48" s="17">
        <v>7.55</v>
      </c>
    </row>
    <row r="49" spans="2:10" ht="57.75" customHeight="1" thickBot="1">
      <c r="B49" s="18"/>
      <c r="C49" s="1141" t="s">
        <v>5</v>
      </c>
      <c r="D49" s="1141"/>
      <c r="E49" s="1142"/>
      <c r="F49" s="19" t="s">
        <v>521</v>
      </c>
      <c r="G49" s="20">
        <v>6.83</v>
      </c>
      <c r="H49" s="20" t="s">
        <v>522</v>
      </c>
      <c r="I49" s="20" t="s">
        <v>523</v>
      </c>
      <c r="J49" s="21">
        <v>2.34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7.31</v>
      </c>
      <c r="G34" s="33">
        <v>7.56</v>
      </c>
      <c r="H34" s="33">
        <v>8.52</v>
      </c>
      <c r="I34" s="33">
        <v>8.7200000000000006</v>
      </c>
      <c r="J34" s="34">
        <v>9.17</v>
      </c>
      <c r="K34" s="22"/>
      <c r="L34" s="22"/>
      <c r="M34" s="22"/>
      <c r="N34" s="22"/>
      <c r="O34" s="22"/>
      <c r="P34" s="22"/>
    </row>
    <row r="35" spans="1:16" ht="39" customHeight="1">
      <c r="A35" s="22"/>
      <c r="B35" s="35"/>
      <c r="C35" s="1143" t="s">
        <v>525</v>
      </c>
      <c r="D35" s="1144"/>
      <c r="E35" s="1145"/>
      <c r="F35" s="36">
        <v>3.46</v>
      </c>
      <c r="G35" s="37">
        <v>10.06</v>
      </c>
      <c r="H35" s="37">
        <v>7.06</v>
      </c>
      <c r="I35" s="37">
        <v>5.36</v>
      </c>
      <c r="J35" s="38">
        <v>7.55</v>
      </c>
      <c r="K35" s="22"/>
      <c r="L35" s="22"/>
      <c r="M35" s="22"/>
      <c r="N35" s="22"/>
      <c r="O35" s="22"/>
      <c r="P35" s="22"/>
    </row>
    <row r="36" spans="1:16" ht="39" customHeight="1">
      <c r="A36" s="22"/>
      <c r="B36" s="35"/>
      <c r="C36" s="1143" t="s">
        <v>526</v>
      </c>
      <c r="D36" s="1144"/>
      <c r="E36" s="1145"/>
      <c r="F36" s="36">
        <v>1.81</v>
      </c>
      <c r="G36" s="37">
        <v>2.72</v>
      </c>
      <c r="H36" s="37">
        <v>3.27</v>
      </c>
      <c r="I36" s="37">
        <v>1.75</v>
      </c>
      <c r="J36" s="38">
        <v>2.57</v>
      </c>
      <c r="K36" s="22"/>
      <c r="L36" s="22"/>
      <c r="M36" s="22"/>
      <c r="N36" s="22"/>
      <c r="O36" s="22"/>
      <c r="P36" s="22"/>
    </row>
    <row r="37" spans="1:16" ht="39" customHeight="1">
      <c r="A37" s="22"/>
      <c r="B37" s="35"/>
      <c r="C37" s="1143" t="s">
        <v>527</v>
      </c>
      <c r="D37" s="1144"/>
      <c r="E37" s="1145"/>
      <c r="F37" s="36">
        <v>4.6100000000000003</v>
      </c>
      <c r="G37" s="37">
        <v>4.37</v>
      </c>
      <c r="H37" s="37">
        <v>2.59</v>
      </c>
      <c r="I37" s="37">
        <v>1.82</v>
      </c>
      <c r="J37" s="38">
        <v>1.94</v>
      </c>
      <c r="K37" s="22"/>
      <c r="L37" s="22"/>
      <c r="M37" s="22"/>
      <c r="N37" s="22"/>
      <c r="O37" s="22"/>
      <c r="P37" s="22"/>
    </row>
    <row r="38" spans="1:16" ht="39" customHeight="1">
      <c r="A38" s="22"/>
      <c r="B38" s="35"/>
      <c r="C38" s="1143" t="s">
        <v>528</v>
      </c>
      <c r="D38" s="1144"/>
      <c r="E38" s="1145"/>
      <c r="F38" s="36">
        <v>0.28000000000000003</v>
      </c>
      <c r="G38" s="37">
        <v>0.2</v>
      </c>
      <c r="H38" s="37">
        <v>0.15</v>
      </c>
      <c r="I38" s="37">
        <v>0.17</v>
      </c>
      <c r="J38" s="38">
        <v>0.17</v>
      </c>
      <c r="K38" s="22"/>
      <c r="L38" s="22"/>
      <c r="M38" s="22"/>
      <c r="N38" s="22"/>
      <c r="O38" s="22"/>
      <c r="P38" s="22"/>
    </row>
    <row r="39" spans="1:16" ht="39" customHeight="1">
      <c r="A39" s="22"/>
      <c r="B39" s="35"/>
      <c r="C39" s="1143" t="s">
        <v>529</v>
      </c>
      <c r="D39" s="1144"/>
      <c r="E39" s="1145"/>
      <c r="F39" s="36">
        <v>0.05</v>
      </c>
      <c r="G39" s="37">
        <v>0.05</v>
      </c>
      <c r="H39" s="37">
        <v>0.06</v>
      </c>
      <c r="I39" s="37">
        <v>0.04</v>
      </c>
      <c r="J39" s="38">
        <v>0.04</v>
      </c>
      <c r="K39" s="22"/>
      <c r="L39" s="22"/>
      <c r="M39" s="22"/>
      <c r="N39" s="22"/>
      <c r="O39" s="22"/>
      <c r="P39" s="22"/>
    </row>
    <row r="40" spans="1:16" ht="39" customHeight="1">
      <c r="A40" s="22"/>
      <c r="B40" s="35"/>
      <c r="C40" s="1143" t="s">
        <v>530</v>
      </c>
      <c r="D40" s="1144"/>
      <c r="E40" s="1145"/>
      <c r="F40" s="36">
        <v>0</v>
      </c>
      <c r="G40" s="37">
        <v>0</v>
      </c>
      <c r="H40" s="37">
        <v>0</v>
      </c>
      <c r="I40" s="37">
        <v>0.01</v>
      </c>
      <c r="J40" s="38">
        <v>0.01</v>
      </c>
      <c r="K40" s="22"/>
      <c r="L40" s="22"/>
      <c r="M40" s="22"/>
      <c r="N40" s="22"/>
      <c r="O40" s="22"/>
      <c r="P40" s="22"/>
    </row>
    <row r="41" spans="1:16" ht="39" customHeight="1">
      <c r="A41" s="22"/>
      <c r="B41" s="35"/>
      <c r="C41" s="1143" t="s">
        <v>531</v>
      </c>
      <c r="D41" s="1144"/>
      <c r="E41" s="1145"/>
      <c r="F41" s="36">
        <v>0.02</v>
      </c>
      <c r="G41" s="37">
        <v>0.05</v>
      </c>
      <c r="H41" s="37">
        <v>0.05</v>
      </c>
      <c r="I41" s="37">
        <v>0.76</v>
      </c>
      <c r="J41" s="38">
        <v>0</v>
      </c>
      <c r="K41" s="22"/>
      <c r="L41" s="22"/>
      <c r="M41" s="22"/>
      <c r="N41" s="22"/>
      <c r="O41" s="22"/>
      <c r="P41" s="22"/>
    </row>
    <row r="42" spans="1:16" ht="39" customHeight="1">
      <c r="A42" s="22"/>
      <c r="B42" s="39"/>
      <c r="C42" s="1143" t="s">
        <v>532</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533</v>
      </c>
      <c r="D43" s="1147"/>
      <c r="E43" s="1148"/>
      <c r="F43" s="41">
        <v>0.02</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2360</v>
      </c>
      <c r="L45" s="60">
        <v>2442</v>
      </c>
      <c r="M45" s="60">
        <v>2492</v>
      </c>
      <c r="N45" s="60">
        <v>2548</v>
      </c>
      <c r="O45" s="61">
        <v>2695</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426</v>
      </c>
      <c r="L48" s="64">
        <v>455</v>
      </c>
      <c r="M48" s="64">
        <v>484</v>
      </c>
      <c r="N48" s="64">
        <v>522</v>
      </c>
      <c r="O48" s="65">
        <v>554</v>
      </c>
      <c r="P48" s="48"/>
      <c r="Q48" s="48"/>
      <c r="R48" s="48"/>
      <c r="S48" s="48"/>
      <c r="T48" s="48"/>
      <c r="U48" s="48"/>
    </row>
    <row r="49" spans="1:21" ht="30.75" customHeight="1">
      <c r="A49" s="48"/>
      <c r="B49" s="1161"/>
      <c r="C49" s="1162"/>
      <c r="D49" s="62"/>
      <c r="E49" s="1153" t="s">
        <v>15</v>
      </c>
      <c r="F49" s="1153"/>
      <c r="G49" s="1153"/>
      <c r="H49" s="1153"/>
      <c r="I49" s="1153"/>
      <c r="J49" s="1154"/>
      <c r="K49" s="63">
        <v>36</v>
      </c>
      <c r="L49" s="64">
        <v>35</v>
      </c>
      <c r="M49" s="64">
        <v>32</v>
      </c>
      <c r="N49" s="64">
        <v>30</v>
      </c>
      <c r="O49" s="65" t="s">
        <v>476</v>
      </c>
      <c r="P49" s="48"/>
      <c r="Q49" s="48"/>
      <c r="R49" s="48"/>
      <c r="S49" s="48"/>
      <c r="T49" s="48"/>
      <c r="U49" s="48"/>
    </row>
    <row r="50" spans="1:21" ht="30.75" customHeight="1">
      <c r="A50" s="48"/>
      <c r="B50" s="1161"/>
      <c r="C50" s="1162"/>
      <c r="D50" s="62"/>
      <c r="E50" s="1153" t="s">
        <v>16</v>
      </c>
      <c r="F50" s="1153"/>
      <c r="G50" s="1153"/>
      <c r="H50" s="1153"/>
      <c r="I50" s="1153"/>
      <c r="J50" s="1154"/>
      <c r="K50" s="63">
        <v>22</v>
      </c>
      <c r="L50" s="64">
        <v>21</v>
      </c>
      <c r="M50" s="64">
        <v>21</v>
      </c>
      <c r="N50" s="64">
        <v>21</v>
      </c>
      <c r="O50" s="65" t="s">
        <v>476</v>
      </c>
      <c r="P50" s="48"/>
      <c r="Q50" s="48"/>
      <c r="R50" s="48"/>
      <c r="S50" s="48"/>
      <c r="T50" s="48"/>
      <c r="U50" s="48"/>
    </row>
    <row r="51" spans="1:21" ht="30.75" customHeight="1">
      <c r="A51" s="48"/>
      <c r="B51" s="1163"/>
      <c r="C51" s="1164"/>
      <c r="D51" s="66"/>
      <c r="E51" s="1153" t="s">
        <v>17</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18</v>
      </c>
      <c r="C52" s="1152"/>
      <c r="D52" s="66"/>
      <c r="E52" s="1153" t="s">
        <v>19</v>
      </c>
      <c r="F52" s="1153"/>
      <c r="G52" s="1153"/>
      <c r="H52" s="1153"/>
      <c r="I52" s="1153"/>
      <c r="J52" s="1154"/>
      <c r="K52" s="63">
        <v>1510</v>
      </c>
      <c r="L52" s="64">
        <v>1594</v>
      </c>
      <c r="M52" s="64">
        <v>1673</v>
      </c>
      <c r="N52" s="64">
        <v>1774</v>
      </c>
      <c r="O52" s="65">
        <v>1939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1334</v>
      </c>
      <c r="L53" s="69">
        <v>1359</v>
      </c>
      <c r="M53" s="69">
        <v>1356</v>
      </c>
      <c r="N53" s="69">
        <v>1347</v>
      </c>
      <c r="O53" s="70">
        <v>1310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2015-04-30T11:10:48Z</cp:lastPrinted>
  <dcterms:created xsi:type="dcterms:W3CDTF">2015-02-17T06:54:56Z</dcterms:created>
  <dcterms:modified xsi:type="dcterms:W3CDTF">2015-05-12T02:05:48Z</dcterms:modified>
  <cp:category/>
</cp:coreProperties>
</file>