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v-san\山県市\0310-企画財政課\B-10総括\B-10-02財政公表\財政状況資料集（県照会）\H28決算 財政状況資料集\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AP23" i="11" l="1"/>
  <c r="AA23" i="11"/>
  <c r="V23" i="11"/>
  <c r="Q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36" i="9"/>
  <c r="CO35" i="9"/>
  <c r="AM35" i="9"/>
  <c r="C35" i="9"/>
  <c r="BW34" i="9"/>
  <c r="BW35" i="9" s="1"/>
  <c r="BW36" i="9" s="1"/>
  <c r="BW37" i="9" s="1"/>
  <c r="BW38" i="9" s="1"/>
  <c r="BW39" i="9" s="1"/>
  <c r="C34" i="9"/>
  <c r="CO34" i="9" l="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l="1"/>
  <c r="BE35" i="9" s="1"/>
  <c r="BE36" i="9" s="1"/>
</calcChain>
</file>

<file path=xl/sharedStrings.xml><?xml version="1.0" encoding="utf-8"?>
<sst xmlns="http://schemas.openxmlformats.org/spreadsheetml/2006/main" count="1134" uniqueCount="564">
  <si>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</si>
  <si>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</si>
  <si>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</si>
  <si>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</si>
  <si>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</si>
  <si>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</si>
  <si>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</si>
  <si>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</si>
  <si>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</si>
  <si>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</si>
  <si>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</si>
  <si>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</si>
  <si>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</si>
  <si>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</si>
  <si>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</si>
  <si>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</si>
  <si>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</si>
  <si>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</si>
  <si>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</si>
  <si>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</si>
  <si>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</si>
  <si>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</si>
  <si>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</si>
  <si>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</si>
  <si>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</si>
  <si>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</si>
  <si>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</si>
  <si>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</si>
  <si>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</si>
  <si>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</si>
  <si>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</si>
  <si>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</si>
  <si>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</si>
  <si>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</si>
  <si>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</si>
  <si>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</si>
  <si>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</si>
  <si>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</si>
  <si>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</si>
  <si>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</si>
  <si>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</si>
  <si>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</si>
  <si>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</si>
  <si>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</si>
  <si>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</si>
  <si>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</si>
  <si>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</si>
  <si>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</si>
  <si>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</si>
  <si>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</si>
  <si>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</si>
  <si>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</si>
  <si>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</si>
  <si>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</si>
  <si>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</si>
  <si>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</si>
  <si>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</si>
  <si>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</si>
  <si>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</si>
  <si>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</si>
  <si>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</si>
  <si>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</si>
  <si>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</si>
  <si>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</si>
  <si>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</si>
  <si>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</si>
  <si>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</si>
  <si>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</si>
  <si>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</si>
  <si>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</si>
  <si>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</si>
  <si>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</si>
  <si>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</si>
  <si>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</si>
  <si>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</si>
  <si>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</si>
  <si>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</si>
  <si>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</si>
  <si>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</si>
  <si>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</si>
  <si>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</si>
  <si>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</si>
  <si>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</si>
  <si>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</si>
  <si>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</si>
  <si>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</si>
  <si>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</si>
  <si>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</si>
  <si>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</si>
  <si>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</si>
  <si>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</si>
  <si>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</si>
  <si>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</si>
  <si>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</si>
  <si>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</si>
  <si>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</si>
  <si>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</si>
  <si>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</si>
  <si>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</si>
  <si>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</si>
  <si>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</si>
  <si>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</si>
  <si>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</si>
  <si>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</si>
  <si>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</si>
  <si>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</si>
  <si>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</si>
  <si>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</si>
  <si>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</si>
  <si>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</si>
  <si>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</si>
  <si>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</si>
  <si>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</si>
  <si>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</si>
  <si>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</si>
  <si>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</si>
  <si>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</si>
  <si>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</si>
  <si>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</si>
  <si>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</si>
  <si>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</si>
  <si>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</si>
  <si>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</si>
  <si>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</si>
  <si>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</si>
  <si>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</si>
  <si>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</si>
  <si>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</si>
  <si>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</si>
  <si>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</si>
  <si>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</si>
  <si>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</si>
  <si>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</si>
  <si>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</si>
  <si>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</si>
  <si>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</si>
  <si>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</si>
  <si>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</si>
  <si>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</si>
  <si>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</si>
  <si>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</si>
  <si>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</si>
  <si>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</si>
  <si>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</si>
  <si>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</si>
  <si>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</si>
  <si>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</si>
  <si>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</si>
  <si>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</si>
  <si>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</si>
  <si>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</si>
  <si>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</si>
  <si>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</si>
  <si>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</si>
  <si>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</si>
  <si>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</si>
  <si>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</si>
  <si>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</si>
  <si>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</si>
  <si>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</si>
  <si>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</si>
  <si>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</si>
  <si>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</si>
  <si>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</si>
  <si>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</si>
  <si>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</si>
  <si>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</si>
  <si>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</si>
  <si>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</si>
  <si>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</si>
  <si>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</si>
  <si>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</si>
  <si>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</si>
  <si>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</si>
  <si>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</si>
  <si>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</si>
  <si>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</si>
  <si>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</si>
  <si>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</si>
  <si>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</si>
  <si>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</si>
  <si>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</si>
  <si>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</si>
  <si>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</si>
  <si>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</si>
  <si>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</si>
  <si>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</si>
  <si>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</si>
  <si>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</si>
  <si>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</si>
  <si>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</si>
  <si>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</si>
  <si>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</si>
  <si>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</si>
  <si>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</si>
  <si>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</si>
  <si>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岐阜県山県市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</si>
  <si>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</si>
  <si>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</si>
  <si>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</si>
  <si>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</si>
  <si>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</si>
  <si>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</si>
  <si>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</si>
  <si>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</si>
  <si>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</si>
  <si>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</si>
  <si>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</si>
  <si>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</si>
  <si>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</si>
  <si>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</si>
  <si>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</si>
  <si>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</si>
  <si>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</si>
  <si>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</si>
  <si>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</si>
  <si>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</si>
  <si>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</si>
  <si>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</si>
  <si>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</si>
  <si>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</si>
  <si>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</si>
  <si>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</si>
  <si>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</si>
  <si>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</si>
  <si>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</si>
  <si>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</si>
  <si>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</si>
  <si>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</si>
  <si>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</si>
  <si>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</si>
  <si>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</si>
  <si>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</si>
  <si>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</si>
  <si>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</si>
  <si>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</si>
  <si>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</si>
  <si>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</si>
  <si>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</si>
  <si>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</si>
  <si>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</si>
  <si>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</si>
  <si>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</si>
  <si>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</si>
  <si>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</si>
  <si>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</si>
  <si>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</si>
  <si>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</si>
  <si>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</si>
  <si>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</si>
  <si>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</si>
  <si>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</si>
  <si>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</si>
  <si>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</si>
  <si>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</si>
  <si>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</si>
  <si>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</si>
  <si>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</si>
  <si>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</si>
  <si>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</si>
  <si>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</si>
  <si>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</si>
  <si>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</si>
  <si>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</si>
  <si>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</si>
  <si>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</si>
  <si>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</si>
  <si>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</si>
  <si>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</si>
  <si>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</si>
  <si>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</si>
  <si>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</si>
  <si>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</si>
  <si>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</si>
  <si>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</si>
  <si>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</si>
  <si>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</si>
  <si>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</si>
  <si>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</si>
  <si>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</si>
  <si>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</si>
  <si>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</si>
  <si>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</si>
  <si>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</si>
  <si>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</si>
  <si>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</si>
  <si>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</si>
  <si>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</si>
  <si>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</si>
  <si>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</si>
  <si>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</si>
  <si>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</si>
  <si>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</si>
  <si>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</si>
  <si>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</si>
  <si>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</si>
  <si>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</si>
  <si>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</si>
  <si>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</si>
  <si>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</si>
  <si>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</si>
  <si>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</si>
  <si>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</si>
  <si>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</si>
  <si>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</si>
  <si>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</si>
  <si>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</si>
  <si>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</si>
  <si>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</si>
  <si>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</si>
  <si>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</si>
  <si>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</si>
  <si>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</si>
  <si>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</si>
  <si>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</si>
  <si>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</si>
  <si>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</si>
  <si>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</si>
  <si>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</si>
  <si>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</si>
  <si>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</si>
  <si>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</si>
  <si>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</si>
  <si>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</si>
  <si>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</si>
  <si>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</si>
  <si>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</si>
  <si>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</si>
  <si>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</si>
  <si>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</si>
  <si>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</si>
  <si>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</si>
  <si>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</si>
  <si>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</si>
  <si>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</si>
  <si>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</si>
  <si>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</si>
  <si>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</si>
  <si>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</si>
  <si>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</si>
  <si>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</si>
  <si>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</si>
  <si>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</si>
  <si>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</si>
  <si>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</si>
  <si>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岐阜県山県市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</si>
  <si>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</si>
  <si>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</si>
  <si>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</si>
  <si>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</si>
  <si>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</si>
  <si>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</si>
  <si>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</si>
  <si>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</si>
  <si>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</si>
  <si>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</si>
  <si>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</si>
  <si>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</si>
  <si>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</si>
  <si>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</si>
  <si>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</si>
  <si>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</si>
  <si>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</si>
  <si>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</si>
  <si>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</si>
  <si>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</si>
  <si>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</si>
  <si>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</si>
  <si>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</si>
  <si>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</si>
  <si>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</si>
  <si>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</si>
  <si>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</si>
  <si>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</si>
  <si>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</si>
  <si>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</si>
  <si>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</si>
  <si>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</si>
  <si>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</si>
  <si>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</si>
  <si>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</si>
  <si>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</si>
  <si>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</si>
  <si>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</si>
  <si>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</si>
  <si>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</si>
  <si>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</si>
  <si>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</si>
  <si>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</si>
  <si>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</si>
  <si>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</si>
  <si>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</si>
  <si>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</si>
  <si>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</si>
  <si>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</si>
  <si>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</si>
  <si>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</si>
  <si>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</si>
  <si>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</si>
  <si>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</si>
  <si>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</si>
  <si>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</si>
  <si>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</si>
  <si>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</si>
  <si>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</si>
  <si>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</si>
  <si>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</si>
  <si>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</si>
  <si>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</si>
  <si>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</si>
  <si>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</si>
  <si>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</si>
  <si>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</si>
  <si>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</si>
  <si>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</si>
  <si>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</si>
  <si>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</si>
  <si>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</si>
  <si>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</si>
  <si>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</si>
  <si>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</si>
  <si>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</si>
  <si>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</si>
  <si>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</si>
  <si>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</si>
  <si>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</si>
  <si>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</si>
  <si>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</si>
  <si>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</si>
  <si>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</si>
  <si>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</si>
  <si>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</si>
  <si>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</si>
  <si>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</si>
  <si>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</si>
  <si>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</si>
  <si>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</si>
  <si>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</si>
  <si>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</si>
  <si>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</si>
  <si>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</si>
  <si>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</si>
  <si>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</si>
  <si>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</si>
  <si>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</si>
  <si>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</si>
  <si>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</si>
  <si>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</si>
  <si>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</si>
  <si>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</si>
  <si>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</si>
  <si>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</si>
  <si>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</si>
  <si>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</si>
  <si>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</si>
  <si>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</si>
  <si>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</si>
  <si>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</si>
  <si>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</si>
  <si>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</si>
  <si>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</si>
  <si>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</si>
  <si>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</si>
  <si>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</si>
  <si>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</si>
  <si>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</si>
  <si>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</si>
  <si>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</si>
  <si>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</si>
  <si>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</si>
  <si>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</si>
  <si>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</si>
  <si>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</si>
  <si>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</si>
  <si>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</si>
  <si>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</si>
  <si>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</si>
  <si>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</si>
  <si>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</si>
  <si>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</si>
  <si>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</si>
  <si>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</si>
  <si>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</si>
  <si>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</si>
  <si>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</si>
  <si>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</si>
  <si>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</si>
  <si>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</si>
  <si>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</si>
  <si>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</si>
  <si>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</si>
  <si>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</si>
  <si>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</si>
  <si>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</si>
  <si>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</si>
  <si>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</si>
  <si>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</si>
  <si>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</si>
  <si>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</si>
  <si>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</si>
  <si>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</si>
  <si>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</si>
  <si>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</si>
  <si>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</si>
  <si>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</si>
  <si>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</si>
  <si>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</si>
  <si>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</si>
  <si>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</si>
  <si>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</si>
  <si>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</si>
  <si>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</si>
  <si>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</si>
  <si>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</si>
  <si>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</si>
  <si>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</si>
  <si>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</si>
  <si>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</si>
  <si>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</si>
  <si>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</si>
  <si>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</si>
  <si>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</si>
  <si>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</si>
  <si>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1.63</t>
  </si>
  <si>
    <t>▲ 7.48</t>
  </si>
  <si>
    <t>▲ 5.81</t>
  </si>
  <si>
    <t>▲ 4.27</t>
  </si>
  <si>
    <t>水道事業会計</t>
  </si>
  <si>
    <t>一般会計</t>
  </si>
  <si>
    <t>国民健康保険特別会計</t>
  </si>
  <si>
    <t>後期高齢者医療特別会計</t>
  </si>
  <si>
    <t>介護保険特別会計</t>
  </si>
  <si>
    <t>簡易水道事業特別会計</t>
  </si>
  <si>
    <t>公共下水道事業特別会計</t>
  </si>
  <si>
    <t>農業集落排水事業特別会計</t>
  </si>
  <si>
    <t>その他会計（赤字）</t>
  </si>
  <si>
    <t>その他会計（黒字）</t>
  </si>
  <si>
    <t>岐阜県市町村会館組合</t>
    <rPh sb="0" eb="3">
      <t>ギフケン</t>
    </rPh>
    <rPh sb="3" eb="6">
      <t>シチョウソン</t>
    </rPh>
    <rPh sb="6" eb="8">
      <t>カイカン</t>
    </rPh>
    <rPh sb="8" eb="10">
      <t>クミアイ</t>
    </rPh>
    <phoneticPr fontId="30"/>
  </si>
  <si>
    <t>岐阜県市町村職員退職手当組合</t>
    <rPh sb="0" eb="3">
      <t>ギフケン</t>
    </rPh>
    <rPh sb="3" eb="6">
      <t>シチョウソン</t>
    </rPh>
    <rPh sb="6" eb="8">
      <t>ショクイン</t>
    </rPh>
    <rPh sb="8" eb="10">
      <t>タイショク</t>
    </rPh>
    <rPh sb="10" eb="12">
      <t>テアテ</t>
    </rPh>
    <rPh sb="12" eb="14">
      <t>クミアイ</t>
    </rPh>
    <phoneticPr fontId="30"/>
  </si>
  <si>
    <t>岐北衛生施設利用組合</t>
    <rPh sb="0" eb="1">
      <t>チマタ</t>
    </rPh>
    <rPh sb="1" eb="2">
      <t>キタ</t>
    </rPh>
    <rPh sb="2" eb="4">
      <t>エイセイ</t>
    </rPh>
    <rPh sb="4" eb="6">
      <t>シセツ</t>
    </rPh>
    <rPh sb="6" eb="8">
      <t>リヨウ</t>
    </rPh>
    <rPh sb="8" eb="10">
      <t>クミアイ</t>
    </rPh>
    <phoneticPr fontId="30"/>
  </si>
  <si>
    <t>岐阜地域児童発達支援センター組合</t>
    <rPh sb="0" eb="2">
      <t>ギフ</t>
    </rPh>
    <rPh sb="2" eb="4">
      <t>チイキ</t>
    </rPh>
    <rPh sb="4" eb="6">
      <t>ジドウ</t>
    </rPh>
    <rPh sb="6" eb="8">
      <t>ハッタツ</t>
    </rPh>
    <rPh sb="8" eb="10">
      <t>シエン</t>
    </rPh>
    <rPh sb="14" eb="16">
      <t>クミアイ</t>
    </rPh>
    <phoneticPr fontId="30"/>
  </si>
  <si>
    <t>岐阜県後期高齢者広域連合（一般会計分）</t>
    <rPh sb="0" eb="3">
      <t>ギフケン</t>
    </rPh>
    <rPh sb="3" eb="5">
      <t>コウキ</t>
    </rPh>
    <rPh sb="5" eb="8">
      <t>コウレイシャ</t>
    </rPh>
    <rPh sb="8" eb="10">
      <t>コウイキ</t>
    </rPh>
    <rPh sb="10" eb="12">
      <t>レンゴウ</t>
    </rPh>
    <rPh sb="13" eb="15">
      <t>イッパン</t>
    </rPh>
    <rPh sb="15" eb="17">
      <t>カイケイ</t>
    </rPh>
    <rPh sb="17" eb="18">
      <t>ブン</t>
    </rPh>
    <phoneticPr fontId="30"/>
  </si>
  <si>
    <t>岐阜県後期高齢者広域連合（特別会計分）</t>
    <rPh sb="0" eb="3">
      <t>ギフケン</t>
    </rPh>
    <rPh sb="3" eb="5">
      <t>コウキ</t>
    </rPh>
    <rPh sb="5" eb="8">
      <t>コウレイシャ</t>
    </rPh>
    <rPh sb="8" eb="10">
      <t>コウイキ</t>
    </rPh>
    <rPh sb="10" eb="12">
      <t>レンゴウ</t>
    </rPh>
    <rPh sb="13" eb="15">
      <t>トクベツ</t>
    </rPh>
    <rPh sb="15" eb="17">
      <t>カイケイ</t>
    </rPh>
    <rPh sb="17" eb="18">
      <t>ブン</t>
    </rPh>
    <phoneticPr fontId="30"/>
  </si>
  <si>
    <t>山県市土地開発公社</t>
    <rPh sb="0" eb="3">
      <t>ヤマガタシ</t>
    </rPh>
    <rPh sb="3" eb="5">
      <t>トチ</t>
    </rPh>
    <rPh sb="5" eb="7">
      <t>カイハツ</t>
    </rPh>
    <rPh sb="7" eb="9">
      <t>コウシャ</t>
    </rPh>
    <phoneticPr fontId="30"/>
  </si>
  <si>
    <t>基金から368百万円繰入</t>
    <rPh sb="0" eb="2">
      <t>キキン</t>
    </rPh>
    <rPh sb="7" eb="9">
      <t>ヒャクマン</t>
    </rPh>
    <rPh sb="9" eb="10">
      <t>エン</t>
    </rPh>
    <rPh sb="10" eb="12">
      <t>クリイ</t>
    </rPh>
    <phoneticPr fontId="30"/>
  </si>
  <si>
    <t>基金から5百万円繰入</t>
    <rPh sb="0" eb="2">
      <t>キキン</t>
    </rPh>
    <rPh sb="5" eb="7">
      <t>ヒャクマン</t>
    </rPh>
    <rPh sb="7" eb="8">
      <t>エン</t>
    </rPh>
    <rPh sb="8" eb="10">
      <t>クリイ</t>
    </rPh>
    <phoneticPr fontId="2"/>
  </si>
  <si>
    <t>-</t>
    <phoneticPr fontId="2"/>
  </si>
  <si>
    <t>-</t>
    <phoneticPr fontId="30"/>
  </si>
  <si>
    <t>基金から1,850百万円繰入</t>
    <phoneticPr fontId="30"/>
  </si>
  <si>
    <t>-</t>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</si>
  <si>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</si>
  <si>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</si>
  <si>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</si>
  <si>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</si>
  <si>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【参考数値】
将来負担比率　３２．１％（平成２８年度決算）
有形固定資産減価償却率　５９．８％（平成２９年３月３１日現在）
※平成３０年１月１日以降に台帳の整理をしたため、平成２８年度数値の表への記載はありません。
</t>
    <rPh sb="7" eb="9">
      <t>ショウライ</t>
    </rPh>
    <rPh sb="9" eb="11">
      <t>フタン</t>
    </rPh>
    <rPh sb="11" eb="13">
      <t>ヒリツ</t>
    </rPh>
    <rPh sb="20" eb="22">
      <t>ヘイセイ</t>
    </rPh>
    <rPh sb="24" eb="26">
      <t>ネンド</t>
    </rPh>
    <rPh sb="26" eb="28">
      <t>ケッサン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</si>
  <si>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</si>
  <si>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</si>
  <si>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</si>
  <si>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</si>
  <si>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</si>
  <si>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</si>
  <si>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実質公債費比率が高い要因は、町村合併以後、地域格差の是正と地域の一体化を図るため、合併特例債を活用して大型事業を行ったことによるものであるが、その後は、原則、交付税措置等で有利な地方債を除き、新規の地方債発行を抑制したため、将来負担比率は、低い水準となっている。
しかし、今後、施設の適正管理に基づく維持更新等や東海環状自動車道関連事業、企業誘致等関連事業等により、地方債の発行が必要になることが予想されるため、引き続き、計画的な地方債の発行と適正な財政運営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</si>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</sst>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44779</c:v>
                </c:pt>
                <c:pt idx="1">
                  <c:v>27512</c:v>
                </c:pt>
                <c:pt idx="2">
                  <c:v>34494</c:v>
                </c:pt>
                <c:pt idx="3">
                  <c:v>28390</c:v>
                </c:pt>
                <c:pt idx="4">
                  <c:v>27122</c:v>
                </c:pt>
              </c:numCache>
            </c:numRef>
          </c:val>
          <c:smooth val="0"/>
        </c:ser>
        <c:dLbls>
          <c:showLegendKey val="0"/>
          <c:showVal val="0"/>
          <c:showCatName val="0"/>
          <c:showSerName val="0"/>
          <c:showPercent val="0"/>
          <c:showBubbleSize val="0"/>
        </c:dLbls>
        <c:marker val="1"/>
        <c:smooth val="0"/>
        <c:axId val="503823576"/>
        <c:axId val="503822792"/>
      </c:lineChart>
      <c:catAx>
        <c:axId val="503823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3822792"/>
        <c:crosses val="autoZero"/>
        <c:auto val="1"/>
        <c:lblAlgn val="ctr"/>
        <c:lblOffset val="100"/>
        <c:tickLblSkip val="1"/>
        <c:tickMarkSkip val="1"/>
        <c:noMultiLvlLbl val="0"/>
      </c:catAx>
      <c:valAx>
        <c:axId val="5038227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3823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5.36</c:v>
                </c:pt>
                <c:pt idx="1">
                  <c:v>7.55</c:v>
                </c:pt>
                <c:pt idx="2">
                  <c:v>4.04</c:v>
                </c:pt>
                <c:pt idx="3">
                  <c:v>3.23</c:v>
                </c:pt>
                <c:pt idx="4">
                  <c:v>2.98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37.549999999999997</c:v>
                </c:pt>
                <c:pt idx="1">
                  <c:v>39.53</c:v>
                </c:pt>
                <c:pt idx="2">
                  <c:v>40.32</c:v>
                </c:pt>
                <c:pt idx="3">
                  <c:v>37.770000000000003</c:v>
                </c:pt>
                <c:pt idx="4">
                  <c:v>36.340000000000003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03824360"/>
        <c:axId val="503824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-1.63</c:v>
                </c:pt>
                <c:pt idx="1">
                  <c:v>2.34</c:v>
                </c:pt>
                <c:pt idx="2">
                  <c:v>-7.48</c:v>
                </c:pt>
                <c:pt idx="3">
                  <c:v>-5.81</c:v>
                </c:pt>
                <c:pt idx="4">
                  <c:v>-4.2699999999999996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03824360"/>
        <c:axId val="503824752"/>
      </c:lineChart>
      <c:catAx>
        <c:axId val="50382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824752"/>
        <c:crosses val="autoZero"/>
        <c:auto val="1"/>
        <c:lblAlgn val="ctr"/>
        <c:lblOffset val="100"/>
        <c:tickLblSkip val="1"/>
        <c:tickMarkSkip val="1"/>
        <c:noMultiLvlLbl val="0"/>
      </c:catAx>
      <c:valAx>
        <c:axId val="50382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24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0.75</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0.17</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1.82</c:v>
                </c:pt>
                <c:pt idx="2">
                  <c:v>#N/A</c:v>
                </c:pt>
                <c:pt idx="3">
                  <c:v>1.93</c:v>
                </c:pt>
                <c:pt idx="4">
                  <c:v>#N/A</c:v>
                </c:pt>
                <c:pt idx="5">
                  <c:v>0.9</c:v>
                </c:pt>
                <c:pt idx="6">
                  <c:v>#N/A</c:v>
                </c:pt>
                <c:pt idx="7">
                  <c:v>0.31</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0.03</c:v>
                </c:pt>
                <c:pt idx="4">
                  <c:v>#N/A</c:v>
                </c:pt>
                <c:pt idx="5">
                  <c:v>0.02</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1.74</c:v>
                </c:pt>
                <c:pt idx="2">
                  <c:v>#N/A</c:v>
                </c:pt>
                <c:pt idx="3">
                  <c:v>2.56</c:v>
                </c:pt>
                <c:pt idx="4">
                  <c:v>#N/A</c:v>
                </c:pt>
                <c:pt idx="5">
                  <c:v>0.15</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5.36</c:v>
                </c:pt>
                <c:pt idx="2">
                  <c:v>#N/A</c:v>
                </c:pt>
                <c:pt idx="3">
                  <c:v>7.54</c:v>
                </c:pt>
                <c:pt idx="4">
                  <c:v>#N/A</c:v>
                </c:pt>
                <c:pt idx="5">
                  <c:v>4.04</c:v>
                </c:pt>
                <c:pt idx="6">
                  <c:v>#N/A</c:v>
                </c:pt>
                <c:pt idx="7">
                  <c:v>3.22</c:v>
                </c:pt>
                <c:pt idx="8">
                  <c:v>#N/A</c:v>
                </c:pt>
                <c:pt idx="9">
                  <c:v>2.97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8.7200000000000006</c:v>
                </c:pt>
                <c:pt idx="2">
                  <c:v>#N/A</c:v>
                </c:pt>
                <c:pt idx="3">
                  <c:v>9.17</c:v>
                </c:pt>
                <c:pt idx="4">
                  <c:v>#N/A</c:v>
                </c:pt>
                <c:pt idx="5">
                  <c:v>9.42</c:v>
                </c:pt>
                <c:pt idx="6">
                  <c:v>#N/A</c:v>
                </c:pt>
                <c:pt idx="7">
                  <c:v>10.09</c:v>
                </c:pt>
                <c:pt idx="8">
                  <c:v>#N/A</c:v>
                </c:pt>
                <c:pt idx="9">
                  <c:v>10.94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03825928"/>
        <c:axId val="503826320"/>
      </c:barChart>
      <c:catAx>
        <c:axId val="50382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826320"/>
        <c:crosses val="autoZero"/>
        <c:auto val="1"/>
        <c:lblAlgn val="ctr"/>
        <c:lblOffset val="100"/>
        <c:tickLblSkip val="1"/>
        <c:tickMarkSkip val="1"/>
        <c:noMultiLvlLbl val="0"/>
      </c:catAx>
      <c:valAx>
        <c:axId val="50382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25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1774</c:v>
                </c:pt>
                <c:pt idx="5">
                  <c:v>1939</c:v>
                </c:pt>
                <c:pt idx="8">
                  <c:v>1991</c:v>
                </c:pt>
                <c:pt idx="11">
                  <c:v>1972</c:v>
                </c:pt>
                <c:pt idx="14">
                  <c:v>1963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522</c:v>
                </c:pt>
                <c:pt idx="3">
                  <c:v>554</c:v>
                </c:pt>
                <c:pt idx="6">
                  <c:v>571</c:v>
                </c:pt>
                <c:pt idx="9">
                  <c:v>587</c:v>
                </c:pt>
                <c:pt idx="12">
                  <c:v>596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2548</c:v>
                </c:pt>
                <c:pt idx="3">
                  <c:v>2695</c:v>
                </c:pt>
                <c:pt idx="6">
                  <c:v>2612</c:v>
                </c:pt>
                <c:pt idx="9">
                  <c:v>2499</c:v>
                </c:pt>
                <c:pt idx="12">
                  <c:v>2328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03827104"/>
        <c:axId val="503827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1347</c:v>
                </c:pt>
                <c:pt idx="2">
                  <c:v>#N/A</c:v>
                </c:pt>
                <c:pt idx="3">
                  <c:v>#N/A</c:v>
                </c:pt>
                <c:pt idx="4">
                  <c:v>1310</c:v>
                </c:pt>
                <c:pt idx="5">
                  <c:v>#N/A</c:v>
                </c:pt>
                <c:pt idx="6">
                  <c:v>#N/A</c:v>
                </c:pt>
                <c:pt idx="7">
                  <c:v>1192</c:v>
                </c:pt>
                <c:pt idx="8">
                  <c:v>#N/A</c:v>
                </c:pt>
                <c:pt idx="9">
                  <c:v>#N/A</c:v>
                </c:pt>
                <c:pt idx="10">
                  <c:v>1114</c:v>
                </c:pt>
                <c:pt idx="11">
                  <c:v>#N/A</c:v>
                </c:pt>
                <c:pt idx="12">
                  <c:v>#N/A</c:v>
                </c:pt>
                <c:pt idx="13">
                  <c:v>961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03827104"/>
        <c:axId val="503827496"/>
      </c:lineChart>
      <c:catAx>
        <c:axId val="50382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827496"/>
        <c:crosses val="autoZero"/>
        <c:auto val="1"/>
        <c:lblAlgn val="ctr"/>
        <c:lblOffset val="100"/>
        <c:tickLblSkip val="1"/>
        <c:tickMarkSkip val="1"/>
        <c:noMultiLvlLbl val="0"/>
      </c:catAx>
      <c:valAx>
        <c:axId val="503827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2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20686</c:v>
                </c:pt>
                <c:pt idx="5">
                  <c:v>19884</c:v>
                </c:pt>
                <c:pt idx="8">
                  <c:v>19429</c:v>
                </c:pt>
                <c:pt idx="11">
                  <c:v>18107</c:v>
                </c:pt>
                <c:pt idx="14">
                  <c:v>17115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7055</c:v>
                </c:pt>
                <c:pt idx="5">
                  <c:v>7365</c:v>
                </c:pt>
                <c:pt idx="8">
                  <c:v>7628</c:v>
                </c:pt>
                <c:pt idx="11">
                  <c:v>7315</c:v>
                </c:pt>
                <c:pt idx="14">
                  <c:v>7187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2143</c:v>
                </c:pt>
                <c:pt idx="3">
                  <c:v>1795</c:v>
                </c:pt>
                <c:pt idx="6">
                  <c:v>1619</c:v>
                </c:pt>
                <c:pt idx="9">
                  <c:v>1604</c:v>
                </c:pt>
                <c:pt idx="12">
                  <c:v>1594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9326</c:v>
                </c:pt>
                <c:pt idx="3">
                  <c:v>9154</c:v>
                </c:pt>
                <c:pt idx="6">
                  <c:v>9061</c:v>
                </c:pt>
                <c:pt idx="9">
                  <c:v>9095</c:v>
                </c:pt>
                <c:pt idx="12">
                  <c:v>9046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21874</c:v>
                </c:pt>
                <c:pt idx="3">
                  <c:v>20507</c:v>
                </c:pt>
                <c:pt idx="6">
                  <c:v>19044</c:v>
                </c:pt>
                <c:pt idx="9">
                  <c:v>17386</c:v>
                </c:pt>
                <c:pt idx="12">
                  <c:v>15857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03827888"/>
        <c:axId val="50382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5602</c:v>
                </c:pt>
                <c:pt idx="2">
                  <c:v>#N/A</c:v>
                </c:pt>
                <c:pt idx="3">
                  <c:v>#N/A</c:v>
                </c:pt>
                <c:pt idx="4">
                  <c:v>4206</c:v>
                </c:pt>
                <c:pt idx="5">
                  <c:v>#N/A</c:v>
                </c:pt>
                <c:pt idx="6">
                  <c:v>#N/A</c:v>
                </c:pt>
                <c:pt idx="7">
                  <c:v>2668</c:v>
                </c:pt>
                <c:pt idx="8">
                  <c:v>#N/A</c:v>
                </c:pt>
                <c:pt idx="9">
                  <c:v>#N/A</c:v>
                </c:pt>
                <c:pt idx="10">
                  <c:v>2663</c:v>
                </c:pt>
                <c:pt idx="11">
                  <c:v>#N/A</c:v>
                </c:pt>
                <c:pt idx="12">
                  <c:v>#N/A</c:v>
                </c:pt>
                <c:pt idx="13">
                  <c:v>2194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03827888"/>
        <c:axId val="503828672"/>
      </c:lineChart>
      <c:catAx>
        <c:axId val="50382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3828672"/>
        <c:crosses val="autoZero"/>
        <c:auto val="1"/>
        <c:lblAlgn val="ctr"/>
        <c:lblOffset val="100"/>
        <c:tickLblSkip val="1"/>
        <c:tickMarkSkip val="1"/>
        <c:noMultiLvlLbl val="0"/>
      </c:catAx>
      <c:valAx>
        <c:axId val="50382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2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{E778359C-0811-4693-8D13-B6EDA5482669}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{76FF452D-CF5D-4B04-92C7-C2DD53C9F13F}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{7BBE8BB8-97C6-40C1-9E9F-88A300BDFBC6}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{2580BF91-C2E5-4F14-B424-07C8637E1D1D}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{1B1D393C-9C7D-4632-9F18-B598DCFE534F}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56.9</c:v>
                </c:pt>
              </c:numCache>
            </c:numRef>
          </c:xVal>
          <c:yVal>
            <c:numRef>
              <c:f>公会計指標分析・財政指標組合せ分析表!$K$51:$O$51</c:f>
              <c:numCache>
                <c:formatCode>#,##0.0;"▲ "#,##0.0</c:formatCode>
                <c:ptCount val="5"/>
                <c:pt idx="3">
                  <c:v>38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{F245575F-2E18-4D25-BF18-B399C6AD29D9}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{8AA2E942-0811-4B63-87E7-7D06C76ADF3B}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{952FE7D9-5375-4FA6-B036-3B4FC0012E7A}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{FC4007E8-9C26-448F-B96A-EF67734B543C}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{CB2A2CE8-3EA2-4F7D-AE2B-CB1F7E4EF71D}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53.1</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03834160"/>
        <c:axId val="503834552"/>
      </c:scatterChart>
      <c:valAx>
        <c:axId val="503834160"/>
        <c:scaling>
          <c:orientation val="minMax"/>
          <c:max val="57.300000000000004"/>
          <c:min val="52.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834552"/>
        <c:crosses val="autoZero"/>
        <c:crossBetween val="midCat"/>
      </c:valAx>
      <c:valAx>
        <c:axId val="503834552"/>
        <c:scaling>
          <c:orientation val="minMax"/>
          <c:max val="60"/>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3834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{23A079F3-994E-482E-A237-EBA7E8408DC6}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{8DEFF999-1431-4DD7-B5D2-D9F4231BA749}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{343B8A67-7B88-49FE-AF0D-F08CBBC387A5}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{652F5A8A-D776-4835-9B61-70792811E355}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{FA8E02BD-3019-4E62-94B9-C21374D63BEB}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18.600000000000001</c:v>
                </c:pt>
                <c:pt idx="1">
                  <c:v>18.399999999999999</c:v>
                </c:pt>
                <c:pt idx="2">
                  <c:v>17.8</c:v>
                </c:pt>
                <c:pt idx="3">
                  <c:v>16.899999999999999</c:v>
                </c:pt>
                <c:pt idx="4">
                  <c:v>15.6</c:v>
                </c:pt>
              </c:numCache>
            </c:numRef>
          </c:xVal>
          <c:yVal>
            <c:numRef>
              <c:f>公会計指標分析・財政指標組合せ分析表!$K$73:$O$73</c:f>
              <c:numCache>
                <c:formatCode>#,##0.0;"▲ "#,##0.0</c:formatCode>
                <c:ptCount val="5"/>
                <c:pt idx="0">
                  <c:v>77.5</c:v>
                </c:pt>
                <c:pt idx="1">
                  <c:v>58</c:v>
                </c:pt>
                <c:pt idx="2">
                  <c:v>37.9</c:v>
                </c:pt>
                <c:pt idx="3">
                  <c:v>38</c:v>
                </c:pt>
                <c:pt idx="4">
                  <c:v>32.1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{0479F001-E6C6-4A64-B157-DD0BF5AFEBB7}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{A2467D81-4316-4F97-B373-8128D8EA71D4}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{5A650FBD-07DB-40F3-BC89-D50502931D10}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{7EA3843B-C699-4085-8433-B145F71ACBE5}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{8D09700D-299A-4267-ABDC-A2EFBB6047D0}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10.199999999999999</c:v>
                </c:pt>
                <c:pt idx="4">
                  <c:v>10</c:v>
                </c:pt>
              </c:numCache>
            </c:numRef>
          </c:xVal>
          <c:yVal>
            <c:numRef>
              <c:f>公会計指標分析・財政指標組合せ分析表!$K$77:$O$77</c:f>
              <c:numCache>
                <c:formatCode>#,##0.0;"▲ "#,##0.0</c:formatCode>
                <c:ptCount val="5"/>
                <c:pt idx="0">
                  <c:v>64.599999999999994</c:v>
                </c:pt>
                <c:pt idx="1">
                  <c:v>52.8</c:v>
                </c:pt>
                <c:pt idx="2">
                  <c:v>48.6</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03835336"/>
        <c:axId val="503835728"/>
      </c:scatterChart>
      <c:valAx>
        <c:axId val="503835336"/>
        <c:scaling>
          <c:orientation val="minMax"/>
          <c:max val="19.400000000000002"/>
          <c:min val="9.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835728"/>
        <c:crosses val="autoZero"/>
        <c:crossBetween val="midCat"/>
      </c:valAx>
      <c:valAx>
        <c:axId val="503835728"/>
        <c:scaling>
          <c:orientation val="minMax"/>
          <c:max val="8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3835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はピークとなった平成２５年度以降、当面は減少していく見通しである。その一方で、公共下水道事業に対する償還負担の増加と、東海環状自動車道ＩＣ開通を視野に入れたまちづくりのための周辺整備や公共施設等総合管理計画に基づく公共施設の改修などに地方債発行が見込まれることから、今後はより一層の事業の厳選と交付税算入率の高い起債の活用などにより、適正な比率の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町村合併後に実施した大型事業がおおむね完了し、以後地方債の発行抑制を考慮していることから、地方債現在高は順調に減少しているが、充当可能財源の総額もこの２年間は減少が続いているため、将来負担比率の分子は緩やかな減少幅にとどまっている。</a:t>
          </a:r>
        </a:p>
        <a:p>
          <a:r>
            <a:rPr kumimoji="1" lang="ja-JP" altLang="en-US" sz="1400">
              <a:latin typeface="ＭＳ ゴシック" pitchFamily="49" charset="-128"/>
              <a:ea typeface="ＭＳ ゴシック" pitchFamily="49" charset="-128"/>
            </a:rPr>
            <a:t>なお、東海環状自動車道ＩＣ開通を視野に入れたまちづくりのための周辺整備や公共施設等総合管理計画に基づく公共施設の改修など、将来起債を伴う大規模事業が想定されるため、長期的視点に立ち、引き続き発行額に留意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また、基金残高の拡充による将来財源の確保を進め、将来負担比率の分子構造の改善と財政健全化を推進する。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27,953
27,380
221.98
12,360,490
12,034,616
261,444
8,787,820
15,856,724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a:t>
          </a:r>
          <a:r>
            <a:rPr kumimoji="1" lang="ja-JP" altLang="en-US" sz="1100">
              <a:latin typeface="ＭＳ Ｐゴシック"/>
            </a:rPr>
            <a:t>参考数値</a:t>
          </a:r>
          <a:r>
            <a:rPr kumimoji="1" lang="en-US" altLang="ja-JP" sz="1100">
              <a:latin typeface="ＭＳ Ｐゴシック"/>
            </a:rPr>
            <a:t>】</a:t>
          </a:r>
        </a:p>
        <a:p>
          <a:r>
            <a:rPr kumimoji="1" lang="ja-JP" altLang="en-US" sz="1100">
              <a:latin typeface="ＭＳ Ｐゴシック"/>
            </a:rPr>
            <a:t>有形固定資産減価償却率　５９．８％（平成２９年３月３１日現在）</a:t>
          </a:r>
          <a:endParaRPr kumimoji="1" lang="en-US" altLang="ja-JP" sz="1100">
            <a:latin typeface="ＭＳ Ｐゴシック"/>
          </a:endParaRPr>
        </a:p>
        <a:p>
          <a:r>
            <a:rPr kumimoji="1" lang="en-US" altLang="ja-JP" sz="1100">
              <a:latin typeface="ＭＳ Ｐゴシック"/>
            </a:rPr>
            <a:t>※</a:t>
          </a:r>
          <a:r>
            <a:rPr kumimoji="1" lang="ja-JP" altLang="en-US" sz="1100">
              <a:latin typeface="ＭＳ Ｐゴシック"/>
            </a:rPr>
            <a:t>平成３０年１月１日以降に台帳の整理をしたため、平成２８年度数値の表への記載はありません。</a:t>
          </a:r>
          <a:endParaRPr kumimoji="1" lang="en-US" altLang="ja-JP" sz="1100">
            <a:latin typeface="ＭＳ Ｐゴシック"/>
          </a:endParaRPr>
        </a:p>
        <a:p>
          <a:endParaRPr kumimoji="1" lang="en-US" altLang="ja-JP" sz="1100">
            <a:latin typeface="ＭＳ Ｐゴシック"/>
          </a:endParaRPr>
        </a:p>
        <a:p>
          <a:r>
            <a:rPr kumimoji="1" lang="ja-JP" altLang="en-US" sz="1100">
              <a:latin typeface="ＭＳ Ｐゴシック"/>
            </a:rPr>
            <a:t>　</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117052</xdr:rowOff>
    </xdr:from>
    <xdr:to>
      <xdr:col>3</xdr:col>
      <xdr:colOff>511175</xdr:colOff>
      <xdr:row>30</xdr:row>
      <xdr:rowOff>47202</xdr:rowOff>
    </xdr:to>
    <xdr:sp macro="" textlink="">
      <xdr:nvSpPr>
        <xdr:cNvPr id="71" name="フローチャート : 判断 70"/>
        <xdr:cNvSpPr/>
      </xdr:nvSpPr>
      <xdr:spPr>
        <a:xfrm>
          <a:off x="4000500" y="58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151765</xdr:rowOff>
    </xdr:from>
    <xdr:to>
      <xdr:col>3</xdr:col>
      <xdr:colOff>511175</xdr:colOff>
      <xdr:row>29</xdr:row>
      <xdr:rowOff>81915</xdr:rowOff>
    </xdr:to>
    <xdr:sp macro="" textlink="">
      <xdr:nvSpPr>
        <xdr:cNvPr id="77" name="円/楕円 76"/>
        <xdr:cNvSpPr/>
      </xdr:nvSpPr>
      <xdr:spPr>
        <a:xfrm>
          <a:off x="4000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38329</xdr:rowOff>
    </xdr:from>
    <xdr:ext cx="405111" cy="259045"/>
    <xdr:sp macro="" textlink="">
      <xdr:nvSpPr>
        <xdr:cNvPr id="78" name="n_1aveValue有形固定資産減価償却率"/>
        <xdr:cNvSpPr txBox="1"/>
      </xdr:nvSpPr>
      <xdr:spPr>
        <a:xfrm>
          <a:off x="3836043" y="596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98442</xdr:rowOff>
    </xdr:from>
    <xdr:ext cx="405111" cy="259045"/>
    <xdr:sp macro="" textlink="">
      <xdr:nvSpPr>
        <xdr:cNvPr id="79" name="n_1mainValue有形固定資産減価償却率"/>
        <xdr:cNvSpPr txBox="1"/>
      </xdr:nvSpPr>
      <xdr:spPr>
        <a:xfrm>
          <a:off x="3836043"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参考数値</a:t>
          </a:r>
          <a:r>
            <a:rPr kumimoji="1" lang="en-US"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債務償還可能年数　８．９年</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２８年度決算分</a:t>
          </a:r>
          <a:r>
            <a:rPr kumimoji="1" lang="ja-JP"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平成３０年１月１日以降に</a:t>
          </a:r>
          <a:r>
            <a:rPr kumimoji="1" lang="ja-JP" altLang="en-US" sz="1100">
              <a:solidFill>
                <a:schemeClr val="dk1"/>
              </a:solidFill>
              <a:effectLst/>
              <a:latin typeface="+mn-lt"/>
              <a:ea typeface="+mn-ea"/>
              <a:cs typeface="+mn-cs"/>
            </a:rPr>
            <a:t>財務書類を作成した</a:t>
          </a:r>
          <a:r>
            <a:rPr kumimoji="1" lang="ja-JP" altLang="ja-JP" sz="1100">
              <a:solidFill>
                <a:schemeClr val="dk1"/>
              </a:solidFill>
              <a:effectLst/>
              <a:latin typeface="+mn-lt"/>
              <a:ea typeface="+mn-ea"/>
              <a:cs typeface="+mn-cs"/>
            </a:rPr>
            <a:t>ため、平成２８年度数値の表への記載はありません。</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27,953
27,380
221.98
12,360,490
12,034,616
261,444
8,787,820
15,856,724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16256</xdr:rowOff>
    </xdr:from>
    <xdr:to>
      <xdr:col>5</xdr:col>
      <xdr:colOff>409575</xdr:colOff>
      <xdr:row>33</xdr:row>
      <xdr:rowOff>117856</xdr:rowOff>
    </xdr:to>
    <xdr:sp macro="" textlink="">
      <xdr:nvSpPr>
        <xdr:cNvPr id="67" name="円/楕円 66"/>
        <xdr:cNvSpPr/>
      </xdr:nvSpPr>
      <xdr:spPr>
        <a:xfrm>
          <a:off x="37465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170705</xdr:rowOff>
    </xdr:from>
    <xdr:ext cx="405111" cy="259045"/>
    <xdr:sp macro="" textlink="">
      <xdr:nvSpPr>
        <xdr:cNvPr id="68"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134383</xdr:rowOff>
    </xdr:from>
    <xdr:ext cx="405111" cy="259045"/>
    <xdr:sp macro="" textlink="">
      <xdr:nvSpPr>
        <xdr:cNvPr id="69" name="n_1mainValue【道路】&#10;有形固定資産減価償却率"/>
        <xdr:cNvSpPr txBox="1"/>
      </xdr:nvSpPr>
      <xdr:spPr>
        <a:xfrm>
          <a:off x="3582043" y="54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75372</xdr:rowOff>
    </xdr:from>
    <xdr:to>
      <xdr:col>14</xdr:col>
      <xdr:colOff>79375</xdr:colOff>
      <xdr:row>39</xdr:row>
      <xdr:rowOff>5522</xdr:rowOff>
    </xdr:to>
    <xdr:sp macro="" textlink="">
      <xdr:nvSpPr>
        <xdr:cNvPr id="105" name="円/楕円 104"/>
        <xdr:cNvSpPr/>
      </xdr:nvSpPr>
      <xdr:spPr>
        <a:xfrm>
          <a:off x="9588500" y="659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44655</xdr:rowOff>
    </xdr:from>
    <xdr:ext cx="534377" cy="259045"/>
    <xdr:sp macro="" textlink="">
      <xdr:nvSpPr>
        <xdr:cNvPr id="106" name="n_1aveValue【道路】&#10;一人当たり延長"/>
        <xdr:cNvSpPr txBox="1"/>
      </xdr:nvSpPr>
      <xdr:spPr>
        <a:xfrm>
          <a:off x="9359410" y="69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22049</xdr:rowOff>
    </xdr:from>
    <xdr:ext cx="534377" cy="259045"/>
    <xdr:sp macro="" textlink="">
      <xdr:nvSpPr>
        <xdr:cNvPr id="107" name="n_1mainValue【道路】&#10;一人当たり延長"/>
        <xdr:cNvSpPr txBox="1"/>
      </xdr:nvSpPr>
      <xdr:spPr>
        <a:xfrm>
          <a:off x="9359410" y="636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115079</xdr:rowOff>
    </xdr:from>
    <xdr:ext cx="405111" cy="259045"/>
    <xdr:sp macro="" textlink="">
      <xdr:nvSpPr>
        <xdr:cNvPr id="135" name="【橋りょう・トンネル】&#10;有形固定資産減価償却率平均値テキスト"/>
        <xdr:cNvSpPr txBox="1"/>
      </xdr:nvSpPr>
      <xdr:spPr>
        <a:xfrm>
          <a:off x="4724400" y="1005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136652</xdr:rowOff>
    </xdr:from>
    <xdr:to>
      <xdr:col>6</xdr:col>
      <xdr:colOff>561975</xdr:colOff>
      <xdr:row>59</xdr:row>
      <xdr:rowOff>66802</xdr:rowOff>
    </xdr:to>
    <xdr:sp macro="" textlink="">
      <xdr:nvSpPr>
        <xdr:cNvPr id="136" name="フローチャート : 判断 135"/>
        <xdr:cNvSpPr/>
      </xdr:nvSpPr>
      <xdr:spPr>
        <a:xfrm>
          <a:off x="45847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7" name="フローチャート : 判断 136"/>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22352</xdr:rowOff>
    </xdr:from>
    <xdr:to>
      <xdr:col>5</xdr:col>
      <xdr:colOff>409575</xdr:colOff>
      <xdr:row>60</xdr:row>
      <xdr:rowOff>123952</xdr:rowOff>
    </xdr:to>
    <xdr:sp macro="" textlink="">
      <xdr:nvSpPr>
        <xdr:cNvPr id="143" name="円/楕円 142"/>
        <xdr:cNvSpPr/>
      </xdr:nvSpPr>
      <xdr:spPr>
        <a:xfrm>
          <a:off x="3746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161053</xdr:rowOff>
    </xdr:from>
    <xdr:ext cx="405111" cy="259045"/>
    <xdr:sp macro="" textlink="">
      <xdr:nvSpPr>
        <xdr:cNvPr id="144" name="n_1aveValue【橋りょう・トンネル】&#10;有形固定資産減価償却率"/>
        <xdr:cNvSpPr txBox="1"/>
      </xdr:nvSpPr>
      <xdr:spPr>
        <a:xfrm>
          <a:off x="3582043"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115079</xdr:rowOff>
    </xdr:from>
    <xdr:ext cx="405111" cy="259045"/>
    <xdr:sp macro="" textlink="">
      <xdr:nvSpPr>
        <xdr:cNvPr id="145" name="n_1mainValue【橋りょう・トンネル】&#10;有形固定資産減価償却率"/>
        <xdr:cNvSpPr txBox="1"/>
      </xdr:nvSpPr>
      <xdr:spPr>
        <a:xfrm>
          <a:off x="3582043"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222,865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170755</xdr:rowOff>
    </xdr:from>
    <xdr:ext cx="599010" cy="259045"/>
    <xdr:sp macro="" textlink="">
      <xdr:nvSpPr>
        <xdr:cNvPr id="171" name="【橋りょう・トンネル】&#10;一人当たり有形固定資産（償却資産）額平均値テキスト"/>
        <xdr:cNvSpPr txBox="1"/>
      </xdr:nvSpPr>
      <xdr:spPr>
        <a:xfrm>
          <a:off x="10566400" y="10114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217,458</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20878</xdr:rowOff>
    </xdr:from>
    <xdr:to>
      <xdr:col>15</xdr:col>
      <xdr:colOff>231775</xdr:colOff>
      <xdr:row>59</xdr:row>
      <xdr:rowOff>122478</xdr:rowOff>
    </xdr:to>
    <xdr:sp macro="" textlink="">
      <xdr:nvSpPr>
        <xdr:cNvPr id="172" name="フローチャート : 判断 171"/>
        <xdr:cNvSpPr/>
      </xdr:nvSpPr>
      <xdr:spPr>
        <a:xfrm>
          <a:off x="10426700" y="10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3" name="フローチャート : 判断 172"/>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8499</xdr:rowOff>
    </xdr:from>
    <xdr:to>
      <xdr:col>14</xdr:col>
      <xdr:colOff>79375</xdr:colOff>
      <xdr:row>56</xdr:row>
      <xdr:rowOff>110099</xdr:rowOff>
    </xdr:to>
    <xdr:sp macro="" textlink="">
      <xdr:nvSpPr>
        <xdr:cNvPr id="179" name="円/楕円 178"/>
        <xdr:cNvSpPr/>
      </xdr:nvSpPr>
      <xdr:spPr>
        <a:xfrm>
          <a:off x="9588500" y="96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154873</xdr:rowOff>
    </xdr:from>
    <xdr:ext cx="599010" cy="259045"/>
    <xdr:sp macro="" textlink="">
      <xdr:nvSpPr>
        <xdr:cNvPr id="180" name="n_1aveValue【橋りょう・トンネル】&#10;一人当たり有形固定資産（償却資産）額"/>
        <xdr:cNvSpPr txBox="1"/>
      </xdr:nvSpPr>
      <xdr:spPr>
        <a:xfrm>
          <a:off x="9327094" y="1009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126626</xdr:rowOff>
    </xdr:from>
    <xdr:ext cx="599010" cy="259045"/>
    <xdr:sp macro="" textlink="">
      <xdr:nvSpPr>
        <xdr:cNvPr id="181" name="n_1mainValue【橋りょう・トンネル】&#10;一人当たり有形固定資産（償却資産）額"/>
        <xdr:cNvSpPr txBox="1"/>
      </xdr:nvSpPr>
      <xdr:spPr>
        <a:xfrm>
          <a:off x="9327094" y="938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309,624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6" name="直線コネクタ 205"/>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7"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8" name="直線コネクタ 207"/>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09"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0" name="直線コネクタ 209"/>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1"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2" name="フローチャート : 判断 211"/>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3" name="フローチャート : 判断 212"/>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2539</xdr:rowOff>
    </xdr:from>
    <xdr:to>
      <xdr:col>5</xdr:col>
      <xdr:colOff>409575</xdr:colOff>
      <xdr:row>84</xdr:row>
      <xdr:rowOff>104139</xdr:rowOff>
    </xdr:to>
    <xdr:sp macro="" textlink="">
      <xdr:nvSpPr>
        <xdr:cNvPr id="219" name="円/楕円 218"/>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0"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95266</xdr:rowOff>
    </xdr:from>
    <xdr:ext cx="405111" cy="259045"/>
    <xdr:sp macro="" textlink="">
      <xdr:nvSpPr>
        <xdr:cNvPr id="221" name="n_1mainValue【公営住宅】&#10;有形固定資産減価償却率"/>
        <xdr:cNvSpPr txBox="1"/>
      </xdr:nvSpPr>
      <xdr:spPr>
        <a:xfrm>
          <a:off x="3582043"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170180</xdr:rowOff>
    </xdr:from>
    <xdr:to>
      <xdr:col>15</xdr:col>
      <xdr:colOff>180340</xdr:colOff>
      <xdr:row>84</xdr:row>
      <xdr:rowOff>130811</xdr:rowOff>
    </xdr:to>
    <xdr:cxnSp macro="">
      <xdr:nvCxnSpPr>
        <xdr:cNvPr id="245" name="直線コネクタ 244"/>
        <xdr:cNvCxnSpPr/>
      </xdr:nvCxnSpPr>
      <xdr:spPr>
        <a:xfrm flipV="1">
          <a:off x="10476865" y="13371830"/>
          <a:ext cx="0" cy="1160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134638</xdr:rowOff>
    </xdr:from>
    <xdr:ext cx="469744" cy="259045"/>
    <xdr:sp macro="" textlink="">
      <xdr:nvSpPr>
        <xdr:cNvPr id="246" name="【公営住宅】&#10;一人当たり面積最小値テキスト"/>
        <xdr:cNvSpPr txBox="1"/>
      </xdr:nvSpPr>
      <xdr:spPr>
        <a:xfrm>
          <a:off x="10566400" y="1453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84</xdr:row>
      <xdr:rowOff>130811</xdr:rowOff>
    </xdr:from>
    <xdr:to>
      <xdr:col>15</xdr:col>
      <xdr:colOff>269875</xdr:colOff>
      <xdr:row>84</xdr:row>
      <xdr:rowOff>130811</xdr:rowOff>
    </xdr:to>
    <xdr:cxnSp macro="">
      <xdr:nvCxnSpPr>
        <xdr:cNvPr id="247" name="直線コネクタ 246"/>
        <xdr:cNvCxnSpPr/>
      </xdr:nvCxnSpPr>
      <xdr:spPr>
        <a:xfrm>
          <a:off x="10388600" y="1453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116857</xdr:rowOff>
    </xdr:from>
    <xdr:ext cx="469744" cy="259045"/>
    <xdr:sp macro="" textlink="">
      <xdr:nvSpPr>
        <xdr:cNvPr id="248" name="【公営住宅】&#10;一人当たり面積最大値テキスト"/>
        <xdr:cNvSpPr txBox="1"/>
      </xdr:nvSpPr>
      <xdr:spPr>
        <a:xfrm>
          <a:off x="10566400" y="131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170180</xdr:rowOff>
    </xdr:from>
    <xdr:to>
      <xdr:col>15</xdr:col>
      <xdr:colOff>269875</xdr:colOff>
      <xdr:row>77</xdr:row>
      <xdr:rowOff>170180</xdr:rowOff>
    </xdr:to>
    <xdr:cxnSp macro="">
      <xdr:nvCxnSpPr>
        <xdr:cNvPr id="249" name="直線コネクタ 248"/>
        <xdr:cNvCxnSpPr/>
      </xdr:nvCxnSpPr>
      <xdr:spPr>
        <a:xfrm>
          <a:off x="10388600" y="1337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146066</xdr:rowOff>
    </xdr:from>
    <xdr:ext cx="469744" cy="259045"/>
    <xdr:sp macro="" textlink="">
      <xdr:nvSpPr>
        <xdr:cNvPr id="250" name="【公営住宅】&#10;一人当たり面積平均値テキスト"/>
        <xdr:cNvSpPr txBox="1"/>
      </xdr:nvSpPr>
      <xdr:spPr>
        <a:xfrm>
          <a:off x="10566400" y="13862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167639</xdr:rowOff>
    </xdr:from>
    <xdr:to>
      <xdr:col>15</xdr:col>
      <xdr:colOff>231775</xdr:colOff>
      <xdr:row>81</xdr:row>
      <xdr:rowOff>97789</xdr:rowOff>
    </xdr:to>
    <xdr:sp macro="" textlink="">
      <xdr:nvSpPr>
        <xdr:cNvPr id="251" name="フローチャート : 判断 250"/>
        <xdr:cNvSpPr/>
      </xdr:nvSpPr>
      <xdr:spPr>
        <a:xfrm>
          <a:off x="10426700" y="1388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116839</xdr:rowOff>
    </xdr:from>
    <xdr:to>
      <xdr:col>14</xdr:col>
      <xdr:colOff>79375</xdr:colOff>
      <xdr:row>79</xdr:row>
      <xdr:rowOff>46989</xdr:rowOff>
    </xdr:to>
    <xdr:sp macro="" textlink="">
      <xdr:nvSpPr>
        <xdr:cNvPr id="252" name="フローチャート : 判断 251"/>
        <xdr:cNvSpPr/>
      </xdr:nvSpPr>
      <xdr:spPr>
        <a:xfrm>
          <a:off x="9588500" y="1348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162561</xdr:rowOff>
    </xdr:from>
    <xdr:to>
      <xdr:col>14</xdr:col>
      <xdr:colOff>79375</xdr:colOff>
      <xdr:row>86</xdr:row>
      <xdr:rowOff>92711</xdr:rowOff>
    </xdr:to>
    <xdr:sp macro="" textlink="">
      <xdr:nvSpPr>
        <xdr:cNvPr id="258" name="円/楕円 257"/>
        <xdr:cNvSpPr/>
      </xdr:nvSpPr>
      <xdr:spPr>
        <a:xfrm>
          <a:off x="9588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63516</xdr:rowOff>
    </xdr:from>
    <xdr:ext cx="469744" cy="259045"/>
    <xdr:sp macro="" textlink="">
      <xdr:nvSpPr>
        <xdr:cNvPr id="259" name="n_1aveValue【公営住宅】&#10;一人当たり面積"/>
        <xdr:cNvSpPr txBox="1"/>
      </xdr:nvSpPr>
      <xdr:spPr>
        <a:xfrm>
          <a:off x="9391727" y="1326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83838</xdr:rowOff>
    </xdr:from>
    <xdr:ext cx="469744" cy="259045"/>
    <xdr:sp macro="" textlink="">
      <xdr:nvSpPr>
        <xdr:cNvPr id="260" name="n_1mainValue【公営住宅】&#10;一人当たり面積"/>
        <xdr:cNvSpPr txBox="1"/>
      </xdr:nvSpPr>
      <xdr:spPr>
        <a:xfrm>
          <a:off x="9391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2" name="正方形/長方形 26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3" name="正方形/長方形 26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4" name="正方形/長方形 26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5" name="正方形/長方形 26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8" name="正方形/長方形 26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9" name="正方形/長方形 26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0" name="正方形/長方形 26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1" name="正方形/長方形 27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2" name="正方形/長方形 2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3" name="正方形/長方形 2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0" name="正方形/長方形 2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3" name="テキスト ボックス 2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4" name="直線コネクタ 2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5" name="テキスト ボックス 2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6" name="直線コネクタ 2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7" name="テキスト ボックス 2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8" name="直線コネクタ 2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9" name="テキスト ボックス 2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0" name="直線コネクタ 2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1" name="テキスト ボックス 2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2" name="直線コネクタ 2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3" name="テキスト ボックス 2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297" name="直線コネクタ 296"/>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298"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299" name="直線コネクタ 298"/>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0"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1" name="直線コネクタ 300"/>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2"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3" name="フローチャート : 判断 302"/>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40640</xdr:rowOff>
    </xdr:from>
    <xdr:to>
      <xdr:col>22</xdr:col>
      <xdr:colOff>415925</xdr:colOff>
      <xdr:row>38</xdr:row>
      <xdr:rowOff>142240</xdr:rowOff>
    </xdr:to>
    <xdr:sp macro="" textlink="">
      <xdr:nvSpPr>
        <xdr:cNvPr id="304" name="フローチャート : 判断 303"/>
        <xdr:cNvSpPr/>
      </xdr:nvSpPr>
      <xdr:spPr>
        <a:xfrm>
          <a:off x="15430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5" name="テキスト ボックス 3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6" name="テキスト ボックス 3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7" name="テキスト ボックス 3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8" name="テキスト ボックス 3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9" name="テキスト ボックス 3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168275</xdr:rowOff>
    </xdr:from>
    <xdr:to>
      <xdr:col>22</xdr:col>
      <xdr:colOff>415925</xdr:colOff>
      <xdr:row>37</xdr:row>
      <xdr:rowOff>98425</xdr:rowOff>
    </xdr:to>
    <xdr:sp macro="" textlink="">
      <xdr:nvSpPr>
        <xdr:cNvPr id="310" name="円/楕円 309"/>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133367</xdr:rowOff>
    </xdr:from>
    <xdr:ext cx="405111" cy="259045"/>
    <xdr:sp macro="" textlink="">
      <xdr:nvSpPr>
        <xdr:cNvPr id="311" name="n_1aveValue【認定こども園・幼稚園・保育所】&#10;有形固定資産減価償却率"/>
        <xdr:cNvSpPr txBox="1"/>
      </xdr:nvSpPr>
      <xdr:spPr>
        <a:xfrm>
          <a:off x="15266043"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114952</xdr:rowOff>
    </xdr:from>
    <xdr:ext cx="405111" cy="259045"/>
    <xdr:sp macro="" textlink="">
      <xdr:nvSpPr>
        <xdr:cNvPr id="312" name="n_1mainValue【認定こども園・幼稚園・保育所】&#10;有形固定資産減価償却率"/>
        <xdr:cNvSpPr txBox="1"/>
      </xdr:nvSpPr>
      <xdr:spPr>
        <a:xfrm>
          <a:off x="15266043"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3" name="正方形/長方形 3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4" name="正方形/長方形 3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5" name="正方形/長方形 3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6" name="正方形/長方形 3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7" name="正方形/長方形 3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8" name="正方形/長方形 3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9" name="正方形/長方形 3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0" name="正方形/長方形 3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1" name="テキスト ボックス 3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2" name="直線コネクタ 3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3" name="直線コネクタ 3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4" name="テキスト ボックス 32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5" name="直線コネクタ 3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6" name="テキスト ボックス 32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7" name="直線コネクタ 3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8" name="テキスト ボックス 32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9" name="直線コネクタ 3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0" name="テキスト ボックス 32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1" name="直線コネクタ 3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2" name="テキスト ボックス 33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4" name="テキスト ボックス 3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36" name="直線コネクタ 335"/>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37"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38" name="直線コネクタ 337"/>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39"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0" name="直線コネクタ 33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1"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2" name="フローチャート : 判断 341"/>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135890</xdr:rowOff>
    </xdr:from>
    <xdr:to>
      <xdr:col>31</xdr:col>
      <xdr:colOff>85725</xdr:colOff>
      <xdr:row>38</xdr:row>
      <xdr:rowOff>66040</xdr:rowOff>
    </xdr:to>
    <xdr:sp macro="" textlink="">
      <xdr:nvSpPr>
        <xdr:cNvPr id="343" name="フローチャート : 判断 342"/>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82550</xdr:rowOff>
    </xdr:from>
    <xdr:to>
      <xdr:col>31</xdr:col>
      <xdr:colOff>85725</xdr:colOff>
      <xdr:row>38</xdr:row>
      <xdr:rowOff>12700</xdr:rowOff>
    </xdr:to>
    <xdr:sp macro="" textlink="">
      <xdr:nvSpPr>
        <xdr:cNvPr id="349" name="円/楕円 348"/>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57167</xdr:rowOff>
    </xdr:from>
    <xdr:ext cx="469744" cy="259045"/>
    <xdr:sp macro="" textlink="">
      <xdr:nvSpPr>
        <xdr:cNvPr id="350" name="n_1aveValue【認定こども園・幼稚園・保育所】&#10;一人当たり面積"/>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29227</xdr:rowOff>
    </xdr:from>
    <xdr:ext cx="469744" cy="259045"/>
    <xdr:sp macro="" textlink="">
      <xdr:nvSpPr>
        <xdr:cNvPr id="351"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2" name="正方形/長方形 3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59" name="正方形/長方形 3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2" name="テキスト ボックス 3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4" name="テキスト ボックス 3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4" name="テキスト ボックス 3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76" name="直線コネクタ 375"/>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77"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78" name="直線コネクタ 377"/>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79"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0" name="直線コネクタ 379"/>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1"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2" name="フローチャート : 判断 38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82550</xdr:rowOff>
    </xdr:from>
    <xdr:to>
      <xdr:col>22</xdr:col>
      <xdr:colOff>415925</xdr:colOff>
      <xdr:row>61</xdr:row>
      <xdr:rowOff>12700</xdr:rowOff>
    </xdr:to>
    <xdr:sp macro="" textlink="">
      <xdr:nvSpPr>
        <xdr:cNvPr id="383" name="フローチャート : 判断 382"/>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90170</xdr:rowOff>
    </xdr:from>
    <xdr:to>
      <xdr:col>22</xdr:col>
      <xdr:colOff>415925</xdr:colOff>
      <xdr:row>62</xdr:row>
      <xdr:rowOff>20320</xdr:rowOff>
    </xdr:to>
    <xdr:sp macro="" textlink="">
      <xdr:nvSpPr>
        <xdr:cNvPr id="389" name="円/楕円 388"/>
        <xdr:cNvSpPr/>
      </xdr:nvSpPr>
      <xdr:spPr>
        <a:xfrm>
          <a:off x="1543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29227</xdr:rowOff>
    </xdr:from>
    <xdr:ext cx="405111" cy="259045"/>
    <xdr:sp macro="" textlink="">
      <xdr:nvSpPr>
        <xdr:cNvPr id="390" name="n_1aveValue【学校施設】&#10;有形固定資産減価償却率"/>
        <xdr:cNvSpPr txBox="1"/>
      </xdr:nvSpPr>
      <xdr:spPr>
        <a:xfrm>
          <a:off x="15266043"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11447</xdr:rowOff>
    </xdr:from>
    <xdr:ext cx="405111" cy="259045"/>
    <xdr:sp macro="" textlink="">
      <xdr:nvSpPr>
        <xdr:cNvPr id="391" name="n_1mainValue【学校施設】&#10;有形固定資産減価償却率"/>
        <xdr:cNvSpPr txBox="1"/>
      </xdr:nvSpPr>
      <xdr:spPr>
        <a:xfrm>
          <a:off x="15266043"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2" name="テキスト ボックス 4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3" name="直線コネクタ 4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4" name="テキスト ボックス 4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5" name="直線コネクタ 4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6" name="テキスト ボックス 4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7" name="直線コネクタ 4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8" name="テキスト ボックス 4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9" name="直線コネクタ 4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0" name="テキスト ボックス 4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1" name="直線コネクタ 4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2" name="テキスト ボックス 4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3" name="直線コネクタ 4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4" name="テキスト ボックス 4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18" name="直線コネクタ 417"/>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19"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0" name="直線コネクタ 419"/>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1"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2" name="直線コネクタ 421"/>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3"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4" name="フローチャート : 判断 423"/>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165281</xdr:rowOff>
    </xdr:from>
    <xdr:to>
      <xdr:col>31</xdr:col>
      <xdr:colOff>85725</xdr:colOff>
      <xdr:row>60</xdr:row>
      <xdr:rowOff>95431</xdr:rowOff>
    </xdr:to>
    <xdr:sp macro="" textlink="">
      <xdr:nvSpPr>
        <xdr:cNvPr id="425" name="フローチャート : 判断 424"/>
        <xdr:cNvSpPr/>
      </xdr:nvSpPr>
      <xdr:spPr>
        <a:xfrm>
          <a:off x="21272500" y="1028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120650</xdr:rowOff>
    </xdr:from>
    <xdr:to>
      <xdr:col>31</xdr:col>
      <xdr:colOff>85725</xdr:colOff>
      <xdr:row>58</xdr:row>
      <xdr:rowOff>50800</xdr:rowOff>
    </xdr:to>
    <xdr:sp macro="" textlink="">
      <xdr:nvSpPr>
        <xdr:cNvPr id="431" name="円/楕円 430"/>
        <xdr:cNvSpPr/>
      </xdr:nvSpPr>
      <xdr:spPr>
        <a:xfrm>
          <a:off x="2127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86558</xdr:rowOff>
    </xdr:from>
    <xdr:ext cx="469744" cy="259045"/>
    <xdr:sp macro="" textlink="">
      <xdr:nvSpPr>
        <xdr:cNvPr id="432" name="n_1aveValue【学校施設】&#10;一人当たり面積"/>
        <xdr:cNvSpPr txBox="1"/>
      </xdr:nvSpPr>
      <xdr:spPr>
        <a:xfrm>
          <a:off x="21075727" y="1037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67327</xdr:rowOff>
    </xdr:from>
    <xdr:ext cx="469744" cy="259045"/>
    <xdr:sp macro="" textlink="">
      <xdr:nvSpPr>
        <xdr:cNvPr id="433" name="n_1mainValue【学校施設】&#10;一人当たり面積"/>
        <xdr:cNvSpPr txBox="1"/>
      </xdr:nvSpPr>
      <xdr:spPr>
        <a:xfrm>
          <a:off x="21075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2" name="テキスト ボックス 4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3" name="直線コネクタ 4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4" name="直線コネクタ 44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5" name="テキスト ボックス 44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6" name="直線コネクタ 44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7" name="テキスト ボックス 44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48" name="直線コネクタ 44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49" name="テキスト ボックス 44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0" name="直線コネクタ 44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1" name="テキスト ボックス 45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2" name="直線コネクタ 45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3" name="テキスト ボックス 45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4" name="直線コネクタ 45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5" name="テキスト ボックス 45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6" name="直線コネクタ 4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7" name="テキスト ボックス 4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59" name="直線コネクタ 458"/>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60"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61" name="直線コネクタ 460"/>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62"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63" name="直線コネクタ 462"/>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64"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65" name="フローチャート : 判断 464"/>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466" name="フローチャート : 判断 465"/>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163649</xdr:rowOff>
    </xdr:from>
    <xdr:to>
      <xdr:col>22</xdr:col>
      <xdr:colOff>415925</xdr:colOff>
      <xdr:row>84</xdr:row>
      <xdr:rowOff>93799</xdr:rowOff>
    </xdr:to>
    <xdr:sp macro="" textlink="">
      <xdr:nvSpPr>
        <xdr:cNvPr id="472" name="円/楕円 471"/>
        <xdr:cNvSpPr/>
      </xdr:nvSpPr>
      <xdr:spPr>
        <a:xfrm>
          <a:off x="15430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97263</xdr:rowOff>
    </xdr:from>
    <xdr:ext cx="405111" cy="259045"/>
    <xdr:sp macro="" textlink="">
      <xdr:nvSpPr>
        <xdr:cNvPr id="473" name="n_1aveValue【児童館】&#10;有形固定資産減価償却率"/>
        <xdr:cNvSpPr txBox="1"/>
      </xdr:nvSpPr>
      <xdr:spPr>
        <a:xfrm>
          <a:off x="15266043"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84926</xdr:rowOff>
    </xdr:from>
    <xdr:ext cx="405111" cy="259045"/>
    <xdr:sp macro="" textlink="">
      <xdr:nvSpPr>
        <xdr:cNvPr id="474" name="n_1mainValue【児童館】&#10;有形固定資産減価償却率"/>
        <xdr:cNvSpPr txBox="1"/>
      </xdr:nvSpPr>
      <xdr:spPr>
        <a:xfrm>
          <a:off x="15266043"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2" name="正方形/長方形 4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3" name="テキスト ボックス 4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4" name="直線コネクタ 4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5" name="直線コネクタ 4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6" name="テキスト ボックス 4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7" name="直線コネクタ 4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88" name="テキスト ボックス 4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89" name="直線コネクタ 4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0" name="テキスト ボックス 4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1" name="直線コネクタ 4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2" name="テキスト ボックス 4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3" name="直線コネクタ 4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4" name="テキスト ボックス 4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5" name="直線コネクタ 4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6" name="テキスト ボックス 4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498" name="直線コネクタ 497"/>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499"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00" name="直線コネクタ 499"/>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01"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02" name="直線コネクタ 501"/>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03"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04" name="フローチャート : 判断 503"/>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05" name="フローチャート : 判断 504"/>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6" name="テキスト ボックス 5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7" name="テキスト ボックス 5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8" name="テキスト ボックス 5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9" name="テキスト ボックス 5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0" name="テキスト ボックス 5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74930</xdr:rowOff>
    </xdr:from>
    <xdr:to>
      <xdr:col>31</xdr:col>
      <xdr:colOff>85725</xdr:colOff>
      <xdr:row>84</xdr:row>
      <xdr:rowOff>5080</xdr:rowOff>
    </xdr:to>
    <xdr:sp macro="" textlink="">
      <xdr:nvSpPr>
        <xdr:cNvPr id="511" name="円/楕円 510"/>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38116</xdr:rowOff>
    </xdr:from>
    <xdr:ext cx="469744" cy="259045"/>
    <xdr:sp macro="" textlink="">
      <xdr:nvSpPr>
        <xdr:cNvPr id="512" name="n_1aveValue【児童館】&#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21607</xdr:rowOff>
    </xdr:from>
    <xdr:ext cx="469744" cy="259045"/>
    <xdr:sp macro="" textlink="">
      <xdr:nvSpPr>
        <xdr:cNvPr id="513" name="n_1mainValue【児童館】&#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4" name="テキスト ボックス 5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5" name="直線コネクタ 52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6" name="テキスト ボックス 52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7" name="直線コネクタ 52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8" name="テキスト ボックス 52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9" name="直線コネクタ 52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0" name="テキスト ボックス 52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1" name="直線コネクタ 53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2" name="テキスト ボックス 53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36" name="直線コネクタ 535"/>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37"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38" name="直線コネクタ 537"/>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39"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40" name="直線コネクタ 539"/>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41"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42" name="フローチャート : 判断 541"/>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543" name="フローチャート : 判断 542"/>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34544</xdr:rowOff>
    </xdr:from>
    <xdr:to>
      <xdr:col>22</xdr:col>
      <xdr:colOff>415925</xdr:colOff>
      <xdr:row>102</xdr:row>
      <xdr:rowOff>136144</xdr:rowOff>
    </xdr:to>
    <xdr:sp macro="" textlink="">
      <xdr:nvSpPr>
        <xdr:cNvPr id="549" name="円/楕円 548"/>
        <xdr:cNvSpPr/>
      </xdr:nvSpPr>
      <xdr:spPr>
        <a:xfrm>
          <a:off x="154305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170705</xdr:rowOff>
    </xdr:from>
    <xdr:ext cx="405111" cy="259045"/>
    <xdr:sp macro="" textlink="">
      <xdr:nvSpPr>
        <xdr:cNvPr id="550" name="n_1aveValue【公民館】&#10;有形固定資産減価償却率"/>
        <xdr:cNvSpPr txBox="1"/>
      </xdr:nvSpPr>
      <xdr:spPr>
        <a:xfrm>
          <a:off x="15266043"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152671</xdr:rowOff>
    </xdr:from>
    <xdr:ext cx="405111" cy="259045"/>
    <xdr:sp macro="" textlink="">
      <xdr:nvSpPr>
        <xdr:cNvPr id="551" name="n_1mainValue【公民館】&#10;有形固定資産減価償却率"/>
        <xdr:cNvSpPr txBox="1"/>
      </xdr:nvSpPr>
      <xdr:spPr>
        <a:xfrm>
          <a:off x="15266043" y="1729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2" name="直線コネクタ 5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3" name="テキスト ボックス 5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4" name="直線コネクタ 5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5" name="テキスト ボックス 5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6" name="直線コネクタ 5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7" name="テキスト ボックス 5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8" name="直線コネクタ 5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9" name="テキスト ボックス 5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0" name="直線コネクタ 5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1" name="テキスト ボックス 5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15239</xdr:rowOff>
    </xdr:from>
    <xdr:to>
      <xdr:col>32</xdr:col>
      <xdr:colOff>186689</xdr:colOff>
      <xdr:row>107</xdr:row>
      <xdr:rowOff>64770</xdr:rowOff>
    </xdr:to>
    <xdr:cxnSp macro="">
      <xdr:nvCxnSpPr>
        <xdr:cNvPr id="575" name="直線コネクタ 574"/>
        <xdr:cNvCxnSpPr/>
      </xdr:nvCxnSpPr>
      <xdr:spPr>
        <a:xfrm flipV="1">
          <a:off x="22160864" y="17503139"/>
          <a:ext cx="0" cy="90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68597</xdr:rowOff>
    </xdr:from>
    <xdr:ext cx="469744" cy="259045"/>
    <xdr:sp macro="" textlink="">
      <xdr:nvSpPr>
        <xdr:cNvPr id="576" name="【公民館】&#10;一人当たり面積最小値テキスト"/>
        <xdr:cNvSpPr txBox="1"/>
      </xdr:nvSpPr>
      <xdr:spPr>
        <a:xfrm>
          <a:off x="222504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107</xdr:row>
      <xdr:rowOff>64770</xdr:rowOff>
    </xdr:from>
    <xdr:to>
      <xdr:col>32</xdr:col>
      <xdr:colOff>276225</xdr:colOff>
      <xdr:row>107</xdr:row>
      <xdr:rowOff>64770</xdr:rowOff>
    </xdr:to>
    <xdr:cxnSp macro="">
      <xdr:nvCxnSpPr>
        <xdr:cNvPr id="577" name="直線コネクタ 576"/>
        <xdr:cNvCxnSpPr/>
      </xdr:nvCxnSpPr>
      <xdr:spPr>
        <a:xfrm>
          <a:off x="22072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133366</xdr:rowOff>
    </xdr:from>
    <xdr:ext cx="469744" cy="259045"/>
    <xdr:sp macro="" textlink="">
      <xdr:nvSpPr>
        <xdr:cNvPr id="578" name="【公民館】&#10;一人当たり面積最大値テキスト"/>
        <xdr:cNvSpPr txBox="1"/>
      </xdr:nvSpPr>
      <xdr:spPr>
        <a:xfrm>
          <a:off x="22250400" y="1727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102</xdr:row>
      <xdr:rowOff>15239</xdr:rowOff>
    </xdr:from>
    <xdr:to>
      <xdr:col>32</xdr:col>
      <xdr:colOff>276225</xdr:colOff>
      <xdr:row>102</xdr:row>
      <xdr:rowOff>15239</xdr:rowOff>
    </xdr:to>
    <xdr:cxnSp macro="">
      <xdr:nvCxnSpPr>
        <xdr:cNvPr id="579" name="直線コネクタ 578"/>
        <xdr:cNvCxnSpPr/>
      </xdr:nvCxnSpPr>
      <xdr:spPr>
        <a:xfrm>
          <a:off x="22072600" y="17503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80"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81" name="フローチャート : 判断 58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48261</xdr:rowOff>
    </xdr:from>
    <xdr:to>
      <xdr:col>31</xdr:col>
      <xdr:colOff>85725</xdr:colOff>
      <xdr:row>104</xdr:row>
      <xdr:rowOff>149861</xdr:rowOff>
    </xdr:to>
    <xdr:sp macro="" textlink="">
      <xdr:nvSpPr>
        <xdr:cNvPr id="582" name="フローチャート : 判断 581"/>
        <xdr:cNvSpPr/>
      </xdr:nvSpPr>
      <xdr:spPr>
        <a:xfrm>
          <a:off x="2127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6350</xdr:rowOff>
    </xdr:from>
    <xdr:to>
      <xdr:col>31</xdr:col>
      <xdr:colOff>85725</xdr:colOff>
      <xdr:row>99</xdr:row>
      <xdr:rowOff>107950</xdr:rowOff>
    </xdr:to>
    <xdr:sp macro="" textlink="">
      <xdr:nvSpPr>
        <xdr:cNvPr id="588" name="円/楕円 587"/>
        <xdr:cNvSpPr/>
      </xdr:nvSpPr>
      <xdr:spPr>
        <a:xfrm>
          <a:off x="212725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140988</xdr:rowOff>
    </xdr:from>
    <xdr:ext cx="469744" cy="259045"/>
    <xdr:sp macro="" textlink="">
      <xdr:nvSpPr>
        <xdr:cNvPr id="589" name="n_1aveValue【公民館】&#10;一人当たり面積"/>
        <xdr:cNvSpPr txBox="1"/>
      </xdr:nvSpPr>
      <xdr:spPr>
        <a:xfrm>
          <a:off x="210757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97</xdr:row>
      <xdr:rowOff>124477</xdr:rowOff>
    </xdr:from>
    <xdr:ext cx="469744" cy="259045"/>
    <xdr:sp macro="" textlink="">
      <xdr:nvSpPr>
        <xdr:cNvPr id="590" name="n_1mainValue【公民館】&#10;一人当たり面積"/>
        <xdr:cNvSpPr txBox="1"/>
      </xdr:nvSpPr>
      <xdr:spPr>
        <a:xfrm>
          <a:off x="21075727" y="1675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平成３０年１月１日以降に台帳の整理をしたため、平成２８年度数値の表への記載はありません。</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27,953
27,380
221.98
12,360,490
12,034,616
261,444
8,787,820
15,856,724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86123</xdr:rowOff>
    </xdr:from>
    <xdr:ext cx="405111" cy="259045"/>
    <xdr:sp macro="" textlink="">
      <xdr:nvSpPr>
        <xdr:cNvPr id="63" name="n_1aveValue【図書館】&#10;有形固定資産減価償却率"/>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61976</xdr:rowOff>
    </xdr:from>
    <xdr:to>
      <xdr:col>5</xdr:col>
      <xdr:colOff>409575</xdr:colOff>
      <xdr:row>37</xdr:row>
      <xdr:rowOff>163576</xdr:rowOff>
    </xdr:to>
    <xdr:sp macro="" textlink="">
      <xdr:nvSpPr>
        <xdr:cNvPr id="69" name="円/楕円 68"/>
        <xdr:cNvSpPr/>
      </xdr:nvSpPr>
      <xdr:spPr>
        <a:xfrm>
          <a:off x="3746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8653</xdr:rowOff>
    </xdr:from>
    <xdr:ext cx="405111" cy="259045"/>
    <xdr:sp macro="" textlink="">
      <xdr:nvSpPr>
        <xdr:cNvPr id="70" name="n_1mainValue【図書館】&#10;有形固定資産減価償却率"/>
        <xdr:cNvSpPr txBox="1"/>
      </xdr:nvSpPr>
      <xdr:spPr>
        <a:xfrm>
          <a:off x="3582043"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86377</xdr:rowOff>
    </xdr:from>
    <xdr:ext cx="469744" cy="259045"/>
    <xdr:sp macro="" textlink="">
      <xdr:nvSpPr>
        <xdr:cNvPr id="102"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133350</xdr:rowOff>
    </xdr:from>
    <xdr:to>
      <xdr:col>14</xdr:col>
      <xdr:colOff>79375</xdr:colOff>
      <xdr:row>38</xdr:row>
      <xdr:rowOff>63500</xdr:rowOff>
    </xdr:to>
    <xdr:sp macro="" textlink="">
      <xdr:nvSpPr>
        <xdr:cNvPr id="108" name="円/楕円 107"/>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54627</xdr:rowOff>
    </xdr:from>
    <xdr:ext cx="469744" cy="259045"/>
    <xdr:sp macro="" textlink="">
      <xdr:nvSpPr>
        <xdr:cNvPr id="109" name="n_1mainValue【図書館】&#10;一人当たり面積"/>
        <xdr:cNvSpPr txBox="1"/>
      </xdr:nvSpPr>
      <xdr:spPr>
        <a:xfrm>
          <a:off x="93917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6531</xdr:rowOff>
    </xdr:from>
    <xdr:to>
      <xdr:col>6</xdr:col>
      <xdr:colOff>510540</xdr:colOff>
      <xdr:row>62</xdr:row>
      <xdr:rowOff>153488</xdr:rowOff>
    </xdr:to>
    <xdr:cxnSp macro="">
      <xdr:nvCxnSpPr>
        <xdr:cNvPr id="136" name="直線コネクタ 135"/>
        <xdr:cNvCxnSpPr/>
      </xdr:nvCxnSpPr>
      <xdr:spPr>
        <a:xfrm flipV="1">
          <a:off x="4634865" y="9607731"/>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157315</xdr:rowOff>
    </xdr:from>
    <xdr:ext cx="405111" cy="259045"/>
    <xdr:sp macro="" textlink="">
      <xdr:nvSpPr>
        <xdr:cNvPr id="137" name="【体育館・プール】&#10;有形固定資産減価償却率最小値テキスト"/>
        <xdr:cNvSpPr txBox="1"/>
      </xdr:nvSpPr>
      <xdr:spPr>
        <a:xfrm>
          <a:off x="4724400" y="1078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62</xdr:row>
      <xdr:rowOff>153488</xdr:rowOff>
    </xdr:from>
    <xdr:to>
      <xdr:col>6</xdr:col>
      <xdr:colOff>600075</xdr:colOff>
      <xdr:row>62</xdr:row>
      <xdr:rowOff>153488</xdr:rowOff>
    </xdr:to>
    <xdr:cxnSp macro="">
      <xdr:nvCxnSpPr>
        <xdr:cNvPr id="138" name="直線コネクタ 137"/>
        <xdr:cNvCxnSpPr/>
      </xdr:nvCxnSpPr>
      <xdr:spPr>
        <a:xfrm>
          <a:off x="4546600" y="1078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124658</xdr:rowOff>
    </xdr:from>
    <xdr:ext cx="405111" cy="259045"/>
    <xdr:sp macro="" textlink="">
      <xdr:nvSpPr>
        <xdr:cNvPr id="139" name="【体育館・プール】&#10;有形固定資産減価償却率最大値テキスト"/>
        <xdr:cNvSpPr txBox="1"/>
      </xdr:nvSpPr>
      <xdr:spPr>
        <a:xfrm>
          <a:off x="47244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6531</xdr:rowOff>
    </xdr:from>
    <xdr:to>
      <xdr:col>6</xdr:col>
      <xdr:colOff>600075</xdr:colOff>
      <xdr:row>56</xdr:row>
      <xdr:rowOff>6531</xdr:rowOff>
    </xdr:to>
    <xdr:cxnSp macro="">
      <xdr:nvCxnSpPr>
        <xdr:cNvPr id="140" name="直線コネクタ 139"/>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1"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2" name="フローチャート : 判断 141"/>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79828</xdr:rowOff>
    </xdr:from>
    <xdr:to>
      <xdr:col>5</xdr:col>
      <xdr:colOff>409575</xdr:colOff>
      <xdr:row>61</xdr:row>
      <xdr:rowOff>9978</xdr:rowOff>
    </xdr:to>
    <xdr:sp macro="" textlink="">
      <xdr:nvSpPr>
        <xdr:cNvPr id="143" name="フローチャート : 判断 142"/>
        <xdr:cNvSpPr/>
      </xdr:nvSpPr>
      <xdr:spPr>
        <a:xfrm>
          <a:off x="3746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26505</xdr:rowOff>
    </xdr:from>
    <xdr:ext cx="405111" cy="259045"/>
    <xdr:sp macro="" textlink="">
      <xdr:nvSpPr>
        <xdr:cNvPr id="144" name="n_1aveValue【体育館・プール】&#10;有形固定資産減価償却率"/>
        <xdr:cNvSpPr txBox="1"/>
      </xdr:nvSpPr>
      <xdr:spPr>
        <a:xfrm>
          <a:off x="3582043"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56969</xdr:rowOff>
    </xdr:from>
    <xdr:to>
      <xdr:col>5</xdr:col>
      <xdr:colOff>409575</xdr:colOff>
      <xdr:row>64</xdr:row>
      <xdr:rowOff>158569</xdr:rowOff>
    </xdr:to>
    <xdr:sp macro="" textlink="">
      <xdr:nvSpPr>
        <xdr:cNvPr id="150" name="円/楕円 149"/>
        <xdr:cNvSpPr/>
      </xdr:nvSpPr>
      <xdr:spPr>
        <a:xfrm>
          <a:off x="3746500" y="110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149696</xdr:rowOff>
    </xdr:from>
    <xdr:ext cx="405111" cy="259045"/>
    <xdr:sp macro="" textlink="">
      <xdr:nvSpPr>
        <xdr:cNvPr id="151" name="n_1mainValue【体育館・プール】&#10;有形固定資産減価償却率"/>
        <xdr:cNvSpPr txBox="1"/>
      </xdr:nvSpPr>
      <xdr:spPr>
        <a:xfrm>
          <a:off x="3582043" y="1112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4" name="テキスト ボックス 16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6" name="テキスト ボックス 16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8" name="テキスト ボックス 16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0" name="テキスト ボックス 16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2" name="テキスト ボックス 17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4" name="テキスト ボックス 17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8" name="直線コネクタ 177"/>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9"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80" name="直線コネクタ 179"/>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1"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2" name="直線コネクタ 181"/>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3"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4" name="フローチャート : 判断 183"/>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70031</xdr:rowOff>
    </xdr:from>
    <xdr:to>
      <xdr:col>14</xdr:col>
      <xdr:colOff>79375</xdr:colOff>
      <xdr:row>61</xdr:row>
      <xdr:rowOff>181</xdr:rowOff>
    </xdr:to>
    <xdr:sp macro="" textlink="">
      <xdr:nvSpPr>
        <xdr:cNvPr id="185" name="フローチャート : 判断 184"/>
        <xdr:cNvSpPr/>
      </xdr:nvSpPr>
      <xdr:spPr>
        <a:xfrm>
          <a:off x="958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16708</xdr:rowOff>
    </xdr:from>
    <xdr:ext cx="469744" cy="259045"/>
    <xdr:sp macro="" textlink="">
      <xdr:nvSpPr>
        <xdr:cNvPr id="186" name="n_1aveValue【体育館・プール】&#10;一人当たり面積"/>
        <xdr:cNvSpPr txBox="1"/>
      </xdr:nvSpPr>
      <xdr:spPr>
        <a:xfrm>
          <a:off x="9391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92891</xdr:rowOff>
    </xdr:from>
    <xdr:to>
      <xdr:col>14</xdr:col>
      <xdr:colOff>79375</xdr:colOff>
      <xdr:row>63</xdr:row>
      <xdr:rowOff>23041</xdr:rowOff>
    </xdr:to>
    <xdr:sp macro="" textlink="">
      <xdr:nvSpPr>
        <xdr:cNvPr id="192" name="円/楕円 191"/>
        <xdr:cNvSpPr/>
      </xdr:nvSpPr>
      <xdr:spPr>
        <a:xfrm>
          <a:off x="9588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14168</xdr:rowOff>
    </xdr:from>
    <xdr:ext cx="469744" cy="259045"/>
    <xdr:sp macro="" textlink="">
      <xdr:nvSpPr>
        <xdr:cNvPr id="193" name="n_1mainValue【体育館・プール】&#10;一人当たり面積"/>
        <xdr:cNvSpPr txBox="1"/>
      </xdr:nvSpPr>
      <xdr:spPr>
        <a:xfrm>
          <a:off x="9391727" y="1081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4" name="テキスト ボックス 21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8" name="直線コネクタ 217"/>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9"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20" name="直線コネクタ 219"/>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21"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2" name="直線コネクタ 221"/>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3"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4" name="フローチャート : 判断 223"/>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5" name="フローチャート : 判断 224"/>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6"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21589</xdr:rowOff>
    </xdr:from>
    <xdr:to>
      <xdr:col>5</xdr:col>
      <xdr:colOff>409575</xdr:colOff>
      <xdr:row>82</xdr:row>
      <xdr:rowOff>123189</xdr:rowOff>
    </xdr:to>
    <xdr:sp macro="" textlink="">
      <xdr:nvSpPr>
        <xdr:cNvPr id="232" name="円/楕円 231"/>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139716</xdr:rowOff>
    </xdr:from>
    <xdr:ext cx="405111" cy="259045"/>
    <xdr:sp macro="" textlink="">
      <xdr:nvSpPr>
        <xdr:cNvPr id="233" name="n_1mainValue【福祉施設】&#10;有形固定資産減価償却率"/>
        <xdr:cNvSpPr txBox="1"/>
      </xdr:nvSpPr>
      <xdr:spPr>
        <a:xfrm>
          <a:off x="3582043"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9" name="直線コネクタ 258"/>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60"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61" name="直線コネクタ 260"/>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2"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3" name="直線コネクタ 262"/>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4"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5" name="フローチャート : 判断 264"/>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6" name="フローチャート : 判断 265"/>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40839</xdr:rowOff>
    </xdr:from>
    <xdr:ext cx="469744" cy="259045"/>
    <xdr:sp macro="" textlink="">
      <xdr:nvSpPr>
        <xdr:cNvPr id="267" name="n_1aveValue【福祉施設】&#10;一人当たり面積"/>
        <xdr:cNvSpPr txBox="1"/>
      </xdr:nvSpPr>
      <xdr:spPr>
        <a:xfrm>
          <a:off x="93917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147320</xdr:rowOff>
    </xdr:from>
    <xdr:to>
      <xdr:col>14</xdr:col>
      <xdr:colOff>79375</xdr:colOff>
      <xdr:row>83</xdr:row>
      <xdr:rowOff>77470</xdr:rowOff>
    </xdr:to>
    <xdr:sp macro="" textlink="">
      <xdr:nvSpPr>
        <xdr:cNvPr id="273" name="円/楕円 272"/>
        <xdr:cNvSpPr/>
      </xdr:nvSpPr>
      <xdr:spPr>
        <a:xfrm>
          <a:off x="958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93997</xdr:rowOff>
    </xdr:from>
    <xdr:ext cx="469744" cy="259045"/>
    <xdr:sp macro="" textlink="">
      <xdr:nvSpPr>
        <xdr:cNvPr id="274" name="n_1mainValue【福祉施設】&#10;一人当たり面積"/>
        <xdr:cNvSpPr txBox="1"/>
      </xdr:nvSpPr>
      <xdr:spPr>
        <a:xfrm>
          <a:off x="9391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6" name="直線コネクタ 28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7" name="テキスト ボックス 28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8" name="直線コネクタ 28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9" name="テキスト ボックス 28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0" name="直線コネクタ 28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1" name="テキスト ボックス 29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2" name="直線コネクタ 29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3" name="テキスト ボックス 29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7" name="直線コネクタ 296"/>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8"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9" name="直線コネクタ 298"/>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300"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301" name="直線コネクタ 300"/>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02"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03" name="フローチャート : 判断 302"/>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304" name="フローチャート : 判断 303"/>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143527</xdr:rowOff>
    </xdr:from>
    <xdr:ext cx="405111" cy="259045"/>
    <xdr:sp macro="" textlink="">
      <xdr:nvSpPr>
        <xdr:cNvPr id="305" name="n_1aveValue【市民会館】&#10;有形固定資産減価償却率"/>
        <xdr:cNvSpPr txBox="1"/>
      </xdr:nvSpPr>
      <xdr:spPr>
        <a:xfrm>
          <a:off x="3582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27687</xdr:rowOff>
    </xdr:from>
    <xdr:to>
      <xdr:col>5</xdr:col>
      <xdr:colOff>409575</xdr:colOff>
      <xdr:row>107</xdr:row>
      <xdr:rowOff>129287</xdr:rowOff>
    </xdr:to>
    <xdr:sp macro="" textlink="">
      <xdr:nvSpPr>
        <xdr:cNvPr id="311" name="円/楕円 310"/>
        <xdr:cNvSpPr/>
      </xdr:nvSpPr>
      <xdr:spPr>
        <a:xfrm>
          <a:off x="3746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120414</xdr:rowOff>
    </xdr:from>
    <xdr:ext cx="405111" cy="259045"/>
    <xdr:sp macro="" textlink="">
      <xdr:nvSpPr>
        <xdr:cNvPr id="312" name="n_1mainValue【市民会館】&#10;有形固定資産減価償却率"/>
        <xdr:cNvSpPr txBox="1"/>
      </xdr:nvSpPr>
      <xdr:spPr>
        <a:xfrm>
          <a:off x="3582043" y="1846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3" name="直線コネクタ 3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4" name="テキスト ボックス 3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5" name="直線コネクタ 3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6" name="テキスト ボックス 3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7" name="直線コネクタ 3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8" name="テキスト ボックス 3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9" name="直線コネクタ 3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0" name="テキスト ボックス 3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4" name="直線コネクタ 333"/>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6" name="直線コネクタ 33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7"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8" name="直線コネクタ 337"/>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9"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40" name="フローチャート : 判断 339"/>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41" name="フローチャート : 判断 340"/>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31514</xdr:rowOff>
    </xdr:from>
    <xdr:ext cx="469744" cy="259045"/>
    <xdr:sp macro="" textlink="">
      <xdr:nvSpPr>
        <xdr:cNvPr id="342" name="n_1ave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103124</xdr:rowOff>
    </xdr:from>
    <xdr:to>
      <xdr:col>14</xdr:col>
      <xdr:colOff>79375</xdr:colOff>
      <xdr:row>107</xdr:row>
      <xdr:rowOff>33274</xdr:rowOff>
    </xdr:to>
    <xdr:sp macro="" textlink="">
      <xdr:nvSpPr>
        <xdr:cNvPr id="348" name="円/楕円 347"/>
        <xdr:cNvSpPr/>
      </xdr:nvSpPr>
      <xdr:spPr>
        <a:xfrm>
          <a:off x="9588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24401</xdr:rowOff>
    </xdr:from>
    <xdr:ext cx="469744" cy="259045"/>
    <xdr:sp macro="" textlink="">
      <xdr:nvSpPr>
        <xdr:cNvPr id="349" name="n_1mainValue【市民会館】&#10;一人当たり面積"/>
        <xdr:cNvSpPr txBox="1"/>
      </xdr:nvSpPr>
      <xdr:spPr>
        <a:xfrm>
          <a:off x="93917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0" name="テキスト ボックス 3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1" name="直線コネクタ 36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2" name="テキスト ボックス 36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3" name="直線コネクタ 36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4" name="テキスト ボックス 36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5" name="直線コネクタ 36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6" name="テキスト ボックス 36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7" name="直線コネクタ 36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8" name="テキスト ボックス 36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19050</xdr:rowOff>
    </xdr:from>
    <xdr:to>
      <xdr:col>23</xdr:col>
      <xdr:colOff>516889</xdr:colOff>
      <xdr:row>40</xdr:row>
      <xdr:rowOff>110490</xdr:rowOff>
    </xdr:to>
    <xdr:cxnSp macro="">
      <xdr:nvCxnSpPr>
        <xdr:cNvPr id="372" name="直線コネクタ 371"/>
        <xdr:cNvCxnSpPr/>
      </xdr:nvCxnSpPr>
      <xdr:spPr>
        <a:xfrm flipV="1">
          <a:off x="16318864" y="584835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114317</xdr:rowOff>
    </xdr:from>
    <xdr:ext cx="405111" cy="259045"/>
    <xdr:sp macro="" textlink="">
      <xdr:nvSpPr>
        <xdr:cNvPr id="373" name="【一般廃棄物処理施設】&#10;有形固定資産減価償却率最小値テキスト"/>
        <xdr:cNvSpPr txBox="1"/>
      </xdr:nvSpPr>
      <xdr:spPr>
        <a:xfrm>
          <a:off x="16408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40</xdr:row>
      <xdr:rowOff>110490</xdr:rowOff>
    </xdr:from>
    <xdr:to>
      <xdr:col>23</xdr:col>
      <xdr:colOff>606425</xdr:colOff>
      <xdr:row>40</xdr:row>
      <xdr:rowOff>110490</xdr:rowOff>
    </xdr:to>
    <xdr:cxnSp macro="">
      <xdr:nvCxnSpPr>
        <xdr:cNvPr id="374" name="直線コネクタ 373"/>
        <xdr:cNvCxnSpPr/>
      </xdr:nvCxnSpPr>
      <xdr:spPr>
        <a:xfrm>
          <a:off x="16230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137177</xdr:rowOff>
    </xdr:from>
    <xdr:ext cx="405111" cy="259045"/>
    <xdr:sp macro="" textlink="">
      <xdr:nvSpPr>
        <xdr:cNvPr id="375" name="【一般廃棄物処理施設】&#10;有形固定資産減価償却率最大値テキスト"/>
        <xdr:cNvSpPr txBox="1"/>
      </xdr:nvSpPr>
      <xdr:spPr>
        <a:xfrm>
          <a:off x="164084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34</xdr:row>
      <xdr:rowOff>19050</xdr:rowOff>
    </xdr:from>
    <xdr:to>
      <xdr:col>23</xdr:col>
      <xdr:colOff>606425</xdr:colOff>
      <xdr:row>34</xdr:row>
      <xdr:rowOff>19050</xdr:rowOff>
    </xdr:to>
    <xdr:cxnSp macro="">
      <xdr:nvCxnSpPr>
        <xdr:cNvPr id="376" name="直線コネクタ 375"/>
        <xdr:cNvCxnSpPr/>
      </xdr:nvCxnSpPr>
      <xdr:spPr>
        <a:xfrm>
          <a:off x="16230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60977</xdr:rowOff>
    </xdr:from>
    <xdr:ext cx="405111" cy="259045"/>
    <xdr:sp macro="" textlink="">
      <xdr:nvSpPr>
        <xdr:cNvPr id="377" name="【一般廃棄物処理施設】&#10;有形固定資産減価償却率平均値テキスト"/>
        <xdr:cNvSpPr txBox="1"/>
      </xdr:nvSpPr>
      <xdr:spPr>
        <a:xfrm>
          <a:off x="164084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82550</xdr:rowOff>
    </xdr:from>
    <xdr:to>
      <xdr:col>23</xdr:col>
      <xdr:colOff>568325</xdr:colOff>
      <xdr:row>38</xdr:row>
      <xdr:rowOff>12700</xdr:rowOff>
    </xdr:to>
    <xdr:sp macro="" textlink="">
      <xdr:nvSpPr>
        <xdr:cNvPr id="378" name="フローチャート : 判断 377"/>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169418</xdr:rowOff>
    </xdr:from>
    <xdr:to>
      <xdr:col>22</xdr:col>
      <xdr:colOff>415925</xdr:colOff>
      <xdr:row>37</xdr:row>
      <xdr:rowOff>99568</xdr:rowOff>
    </xdr:to>
    <xdr:sp macro="" textlink="">
      <xdr:nvSpPr>
        <xdr:cNvPr id="379" name="フローチャート : 判断 378"/>
        <xdr:cNvSpPr/>
      </xdr:nvSpPr>
      <xdr:spPr>
        <a:xfrm>
          <a:off x="15430500" y="63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116095</xdr:rowOff>
    </xdr:from>
    <xdr:ext cx="405111" cy="259045"/>
    <xdr:sp macro="" textlink="">
      <xdr:nvSpPr>
        <xdr:cNvPr id="380" name="n_1aveValue【一般廃棄物処理施設】&#10;有形固定資産減価償却率"/>
        <xdr:cNvSpPr txBox="1"/>
      </xdr:nvSpPr>
      <xdr:spPr>
        <a:xfrm>
          <a:off x="15266043"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59690</xdr:rowOff>
    </xdr:from>
    <xdr:to>
      <xdr:col>22</xdr:col>
      <xdr:colOff>415925</xdr:colOff>
      <xdr:row>41</xdr:row>
      <xdr:rowOff>161290</xdr:rowOff>
    </xdr:to>
    <xdr:sp macro="" textlink="">
      <xdr:nvSpPr>
        <xdr:cNvPr id="386" name="円/楕円 385"/>
        <xdr:cNvSpPr/>
      </xdr:nvSpPr>
      <xdr:spPr>
        <a:xfrm>
          <a:off x="15430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152417</xdr:rowOff>
    </xdr:from>
    <xdr:ext cx="405111" cy="259045"/>
    <xdr:sp macro="" textlink="">
      <xdr:nvSpPr>
        <xdr:cNvPr id="387" name="n_1mainValue【一般廃棄物処理施設】&#10;有形固定資産減価償却率"/>
        <xdr:cNvSpPr txBox="1"/>
      </xdr:nvSpPr>
      <xdr:spPr>
        <a:xfrm>
          <a:off x="15266043"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8" name="直線コネクタ 3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9" name="テキスト ボックス 39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0" name="直線コネクタ 3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1" name="テキスト ボックス 40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2" name="直線コネクタ 4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3" name="テキスト ボックス 40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4" name="直線コネクタ 4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5" name="テキスト ボックス 40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6" name="直線コネクタ 4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7" name="テキスト ボックス 40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9" name="テキスト ボックス 40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411" name="直線コネクタ 410"/>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412"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413" name="直線コネクタ 412"/>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414"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415" name="直線コネクタ 414"/>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416"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417" name="フローチャート : 判断 416"/>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418" name="フローチャート : 判断 417"/>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87822</xdr:rowOff>
    </xdr:from>
    <xdr:ext cx="534377" cy="259045"/>
    <xdr:sp macro="" textlink="">
      <xdr:nvSpPr>
        <xdr:cNvPr id="419" name="n_1aveValue【一般廃棄物処理施設】&#10;一人当たり有形固定資産（償却資産）額"/>
        <xdr:cNvSpPr txBox="1"/>
      </xdr:nvSpPr>
      <xdr:spPr>
        <a:xfrm>
          <a:off x="21043411" y="677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66815</xdr:rowOff>
    </xdr:from>
    <xdr:to>
      <xdr:col>31</xdr:col>
      <xdr:colOff>85725</xdr:colOff>
      <xdr:row>34</xdr:row>
      <xdr:rowOff>168415</xdr:rowOff>
    </xdr:to>
    <xdr:sp macro="" textlink="">
      <xdr:nvSpPr>
        <xdr:cNvPr id="425" name="円/楕円 424"/>
        <xdr:cNvSpPr/>
      </xdr:nvSpPr>
      <xdr:spPr>
        <a:xfrm>
          <a:off x="21272500" y="58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33</xdr:row>
      <xdr:rowOff>13492</xdr:rowOff>
    </xdr:from>
    <xdr:ext cx="599010" cy="259045"/>
    <xdr:sp macro="" textlink="">
      <xdr:nvSpPr>
        <xdr:cNvPr id="426" name="n_1mainValue【一般廃棄物処理施設】&#10;一人当たり有形固定資産（償却資産）額"/>
        <xdr:cNvSpPr txBox="1"/>
      </xdr:nvSpPr>
      <xdr:spPr>
        <a:xfrm>
          <a:off x="21011094" y="567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8" name="テキスト ボックス 43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6" name="テキスト ボックス 4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450" name="直線コネクタ 449"/>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451"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452" name="直線コネクタ 451"/>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53"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54" name="直線コネクタ 453"/>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455"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456" name="フローチャート : 判断 455"/>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457" name="フローチャート : 判断 456"/>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97807</xdr:rowOff>
    </xdr:from>
    <xdr:ext cx="405111" cy="259045"/>
    <xdr:sp macro="" textlink="">
      <xdr:nvSpPr>
        <xdr:cNvPr id="458" name="n_1aveValue【保健センター・保健所】&#10;有形固定資産減価償却率"/>
        <xdr:cNvSpPr txBox="1"/>
      </xdr:nvSpPr>
      <xdr:spPr>
        <a:xfrm>
          <a:off x="15266043"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158750</xdr:rowOff>
    </xdr:from>
    <xdr:to>
      <xdr:col>22</xdr:col>
      <xdr:colOff>415925</xdr:colOff>
      <xdr:row>60</xdr:row>
      <xdr:rowOff>88900</xdr:rowOff>
    </xdr:to>
    <xdr:sp macro="" textlink="">
      <xdr:nvSpPr>
        <xdr:cNvPr id="464" name="円/楕円 463"/>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80027</xdr:rowOff>
    </xdr:from>
    <xdr:ext cx="405111" cy="259045"/>
    <xdr:sp macro="" textlink="">
      <xdr:nvSpPr>
        <xdr:cNvPr id="465" name="n_1mainValue【保健センター・保健所】&#10;有形固定資産減価償却率"/>
        <xdr:cNvSpPr txBox="1"/>
      </xdr:nvSpPr>
      <xdr:spPr>
        <a:xfrm>
          <a:off x="15266043"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89" name="直線コネクタ 488"/>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90"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91" name="直線コネクタ 490"/>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92"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93" name="直線コネクタ 492"/>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94"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95" name="フローチャート : 判断 494"/>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96" name="フローチャート : 判断 495"/>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49547</xdr:rowOff>
    </xdr:from>
    <xdr:ext cx="469744" cy="259045"/>
    <xdr:sp macro="" textlink="">
      <xdr:nvSpPr>
        <xdr:cNvPr id="497"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25400</xdr:rowOff>
    </xdr:from>
    <xdr:to>
      <xdr:col>31</xdr:col>
      <xdr:colOff>85725</xdr:colOff>
      <xdr:row>60</xdr:row>
      <xdr:rowOff>127000</xdr:rowOff>
    </xdr:to>
    <xdr:sp macro="" textlink="">
      <xdr:nvSpPr>
        <xdr:cNvPr id="503" name="円/楕円 502"/>
        <xdr:cNvSpPr/>
      </xdr:nvSpPr>
      <xdr:spPr>
        <a:xfrm>
          <a:off x="2127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143527</xdr:rowOff>
    </xdr:from>
    <xdr:ext cx="469744" cy="259045"/>
    <xdr:sp macro="" textlink="">
      <xdr:nvSpPr>
        <xdr:cNvPr id="504" name="n_1main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5" name="正方形/長方形 5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6" name="正方形/長方形 5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7" name="正方形/長方形 5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8" name="正方形/長方形 5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9" name="正方形/長方形 5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0" name="正方形/長方形 5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1" name="正方形/長方形 5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2" name="正方形/長方形 5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3" name="テキスト ボックス 5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4" name="直線コネクタ 5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5" name="直線コネクタ 5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6" name="テキスト ボックス 51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7" name="直線コネクタ 5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8" name="テキスト ボックス 5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9" name="直線コネクタ 5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0" name="テキスト ボックス 5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1" name="直線コネクタ 5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2" name="テキスト ボックス 5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3" name="直線コネクタ 5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4" name="テキスト ボックス 5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5" name="直線コネクタ 5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6" name="テキスト ボックス 52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7" name="直線コネクタ 5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8" name="テキスト ボックス 5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530" name="直線コネクタ 529"/>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531"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532" name="直線コネクタ 531"/>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33"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34" name="直線コネクタ 53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535"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536" name="フローチャート : 判断 535"/>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537" name="フローチャート : 判断 536"/>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27050</xdr:rowOff>
    </xdr:from>
    <xdr:ext cx="405111" cy="259045"/>
    <xdr:sp macro="" textlink="">
      <xdr:nvSpPr>
        <xdr:cNvPr id="538" name="n_1aveValue【消防施設】&#10;有形固定資産減価償却率"/>
        <xdr:cNvSpPr txBox="1"/>
      </xdr:nvSpPr>
      <xdr:spPr>
        <a:xfrm>
          <a:off x="15266043"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9" name="テキスト ボックス 5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0" name="テキスト ボックス 5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1" name="テキスト ボックス 5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2" name="テキスト ボックス 5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3" name="テキスト ボックス 5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122827</xdr:rowOff>
    </xdr:from>
    <xdr:to>
      <xdr:col>22</xdr:col>
      <xdr:colOff>415925</xdr:colOff>
      <xdr:row>82</xdr:row>
      <xdr:rowOff>52977</xdr:rowOff>
    </xdr:to>
    <xdr:sp macro="" textlink="">
      <xdr:nvSpPr>
        <xdr:cNvPr id="544" name="円/楕円 543"/>
        <xdr:cNvSpPr/>
      </xdr:nvSpPr>
      <xdr:spPr>
        <a:xfrm>
          <a:off x="15430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44104</xdr:rowOff>
    </xdr:from>
    <xdr:ext cx="405111" cy="259045"/>
    <xdr:sp macro="" textlink="">
      <xdr:nvSpPr>
        <xdr:cNvPr id="545" name="n_1mainValue【消防施設】&#10;有形固定資産減価償却率"/>
        <xdr:cNvSpPr txBox="1"/>
      </xdr:nvSpPr>
      <xdr:spPr>
        <a:xfrm>
          <a:off x="15266043"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6" name="正方形/長方形 5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7" name="正方形/長方形 5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8" name="正方形/長方形 5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9" name="正方形/長方形 5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0" name="正方形/長方形 5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1" name="正方形/長方形 5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2" name="正方形/長方形 5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3" name="正方形/長方形 5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4" name="テキスト ボックス 5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5" name="直線コネクタ 5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56" name="直線コネクタ 5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57" name="テキスト ボックス 5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58" name="直線コネクタ 5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59" name="テキスト ボックス 5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0" name="直線コネクタ 5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1" name="テキスト ボックス 5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2" name="直線コネクタ 5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3" name="テキスト ボックス 5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67" name="直線コネクタ 566"/>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68"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69" name="直線コネクタ 56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70"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71" name="直線コネクタ 570"/>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72"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73" name="フローチャート : 判断 572"/>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140463</xdr:rowOff>
    </xdr:from>
    <xdr:to>
      <xdr:col>31</xdr:col>
      <xdr:colOff>85725</xdr:colOff>
      <xdr:row>84</xdr:row>
      <xdr:rowOff>70613</xdr:rowOff>
    </xdr:to>
    <xdr:sp macro="" textlink="">
      <xdr:nvSpPr>
        <xdr:cNvPr id="574" name="フローチャート : 判断 573"/>
        <xdr:cNvSpPr/>
      </xdr:nvSpPr>
      <xdr:spPr>
        <a:xfrm>
          <a:off x="21272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61740</xdr:rowOff>
    </xdr:from>
    <xdr:ext cx="469744" cy="259045"/>
    <xdr:sp macro="" textlink="">
      <xdr:nvSpPr>
        <xdr:cNvPr id="575" name="n_1aveValue【消防施設】&#10;一人当たり面積"/>
        <xdr:cNvSpPr txBox="1"/>
      </xdr:nvSpPr>
      <xdr:spPr>
        <a:xfrm>
          <a:off x="21075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126746</xdr:rowOff>
    </xdr:from>
    <xdr:to>
      <xdr:col>31</xdr:col>
      <xdr:colOff>85725</xdr:colOff>
      <xdr:row>84</xdr:row>
      <xdr:rowOff>56896</xdr:rowOff>
    </xdr:to>
    <xdr:sp macro="" textlink="">
      <xdr:nvSpPr>
        <xdr:cNvPr id="581" name="円/楕円 580"/>
        <xdr:cNvSpPr/>
      </xdr:nvSpPr>
      <xdr:spPr>
        <a:xfrm>
          <a:off x="21272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73423</xdr:rowOff>
    </xdr:from>
    <xdr:ext cx="469744" cy="259045"/>
    <xdr:sp macro="" textlink="">
      <xdr:nvSpPr>
        <xdr:cNvPr id="582" name="n_1main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3" name="テキスト ボックス 5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3" name="テキスト ボックス 60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5" name="テキスト ボックス 60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607" name="直線コネクタ 606"/>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608"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609" name="直線コネクタ 608"/>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610"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611" name="直線コネクタ 610"/>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12"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13" name="フローチャート : 判断 612"/>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614" name="フローチャート : 判断 613"/>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52088</xdr:rowOff>
    </xdr:from>
    <xdr:ext cx="405111" cy="259045"/>
    <xdr:sp macro="" textlink="">
      <xdr:nvSpPr>
        <xdr:cNvPr id="615" name="n_1aveValue【庁舎】&#10;有形固定資産減価償却率"/>
        <xdr:cNvSpPr txBox="1"/>
      </xdr:nvSpPr>
      <xdr:spPr>
        <a:xfrm>
          <a:off x="15266043"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147320</xdr:rowOff>
    </xdr:from>
    <xdr:to>
      <xdr:col>22</xdr:col>
      <xdr:colOff>415925</xdr:colOff>
      <xdr:row>108</xdr:row>
      <xdr:rowOff>77470</xdr:rowOff>
    </xdr:to>
    <xdr:sp macro="" textlink="">
      <xdr:nvSpPr>
        <xdr:cNvPr id="621" name="円/楕円 620"/>
        <xdr:cNvSpPr/>
      </xdr:nvSpPr>
      <xdr:spPr>
        <a:xfrm>
          <a:off x="15430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68597</xdr:rowOff>
    </xdr:from>
    <xdr:ext cx="405111" cy="259045"/>
    <xdr:sp macro="" textlink="">
      <xdr:nvSpPr>
        <xdr:cNvPr id="622" name="n_1mainValue【庁舎】&#10;有形固定資産減価償却率"/>
        <xdr:cNvSpPr txBox="1"/>
      </xdr:nvSpPr>
      <xdr:spPr>
        <a:xfrm>
          <a:off x="15266043"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3" name="テキスト ボックス 63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34" name="直線コネクタ 6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5" name="テキスト ボックス 6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6" name="直線コネクタ 6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7" name="テキスト ボックス 6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8" name="直線コネクタ 6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9" name="テキスト ボックス 6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0" name="直線コネクタ 6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1" name="テキスト ボックス 6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2" name="直線コネクタ 6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3" name="テキスト ボックス 6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647" name="直線コネクタ 646"/>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648"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649" name="直線コネクタ 648"/>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650"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651" name="直線コネクタ 650"/>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652"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653" name="フローチャート : 判断 652"/>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654" name="フローチャート : 判断 653"/>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655"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143511</xdr:rowOff>
    </xdr:from>
    <xdr:to>
      <xdr:col>31</xdr:col>
      <xdr:colOff>85725</xdr:colOff>
      <xdr:row>105</xdr:row>
      <xdr:rowOff>73661</xdr:rowOff>
    </xdr:to>
    <xdr:sp macro="" textlink="">
      <xdr:nvSpPr>
        <xdr:cNvPr id="661" name="円/楕円 660"/>
        <xdr:cNvSpPr/>
      </xdr:nvSpPr>
      <xdr:spPr>
        <a:xfrm>
          <a:off x="2127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64788</xdr:rowOff>
    </xdr:from>
    <xdr:ext cx="469744" cy="259045"/>
    <xdr:sp macro="" textlink="">
      <xdr:nvSpPr>
        <xdr:cNvPr id="662" name="n_1mainValue【庁舎】&#10;一人当たり面積"/>
        <xdr:cNvSpPr txBox="1"/>
      </xdr:nvSpPr>
      <xdr:spPr>
        <a:xfrm>
          <a:off x="21075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平成３０年１月１日以降に台帳の整理をしたため、平成２８年度数値の表への記載はありません。</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27,953
27,380
221.98
12,360,490
12,034,616
261,444
8,787,820
15,856,724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人口の減少及び過疎地区の高齢化等により財政基盤が弱く、類似団体内平均を下回っている。</a:t>
          </a:r>
          <a:r>
            <a:rPr kumimoji="1" lang="ja-JP" altLang="en-US" sz="1300">
              <a:solidFill>
                <a:schemeClr val="dk1"/>
              </a:solidFill>
              <a:effectLst/>
              <a:latin typeface="+mn-lt"/>
              <a:ea typeface="+mn-ea"/>
              <a:cs typeface="+mn-cs"/>
            </a:rPr>
            <a:t>職員数削減等、歳出削減を推し進めているが、財政力指数は平成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年度からは</a:t>
          </a:r>
          <a:r>
            <a:rPr kumimoji="1" lang="en-US" altLang="ja-JP" sz="1300">
              <a:solidFill>
                <a:schemeClr val="dk1"/>
              </a:solidFill>
              <a:effectLst/>
              <a:latin typeface="+mn-lt"/>
              <a:ea typeface="+mn-ea"/>
              <a:cs typeface="+mn-cs"/>
            </a:rPr>
            <a:t>0.41</a:t>
          </a:r>
          <a:r>
            <a:rPr kumimoji="1" lang="ja-JP" altLang="en-US" sz="1300">
              <a:solidFill>
                <a:schemeClr val="dk1"/>
              </a:solidFill>
              <a:effectLst/>
              <a:latin typeface="+mn-lt"/>
              <a:ea typeface="+mn-ea"/>
              <a:cs typeface="+mn-cs"/>
            </a:rPr>
            <a:t>で変わらず推移している。</a:t>
          </a:r>
          <a:r>
            <a:rPr kumimoji="1" lang="ja-JP" altLang="ja-JP" sz="130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職員の定員管理や給与構造改革による人件費の</a:t>
          </a:r>
          <a:r>
            <a:rPr lang="ja-JP" altLang="en-US" sz="1300" b="0" i="0" baseline="0">
              <a:solidFill>
                <a:schemeClr val="dk1"/>
              </a:solidFill>
              <a:effectLst/>
              <a:latin typeface="+mn-lt"/>
              <a:ea typeface="+mn-ea"/>
              <a:cs typeface="+mn-cs"/>
            </a:rPr>
            <a:t>適正化</a:t>
          </a:r>
          <a:r>
            <a:rPr lang="ja-JP" altLang="ja-JP" sz="1300" b="0" i="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経常経費の節減</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重点事業を峻別し</a:t>
          </a:r>
          <a:r>
            <a:rPr kumimoji="1" lang="ja-JP" altLang="ja-JP" sz="1300">
              <a:solidFill>
                <a:schemeClr val="dk1"/>
              </a:solidFill>
              <a:effectLst/>
              <a:latin typeface="+mn-lt"/>
              <a:ea typeface="+mn-ea"/>
              <a:cs typeface="+mn-cs"/>
            </a:rPr>
            <a:t>投資的経費の抑制を図るとともに、市税の徴収率向上対策や企業誘致を積極的に進め、自主財源を確保し財政力の強化を図る。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4" name="直線コネクタ 73"/>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146050</xdr:rowOff>
    </xdr:to>
    <xdr:cxnSp macro="">
      <xdr:nvCxnSpPr>
        <xdr:cNvPr id="77" name="直線コネクタ 76"/>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分子となる経常経費充当一般財源は、扶助費が増加したものの、公債費の順調な減少と他会計への繰出金の減などにより減少した。分母となる経常一般財源総額等においても、市税の増加があった一方、　地方消費税交付金、普通交付税の減などにより全体としては減少となったが、分母より分子の減少額が大きく、その結果、経常収支比率は前年度より１．０ポイント改善した。</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引き続き事務事業の見直しと中長期的に取り組むべき事業への重点化を実施し経常経費の削減を図</a:t>
          </a:r>
          <a:r>
            <a:rPr lang="ja-JP" altLang="en-US" sz="1300" b="0" i="0" baseline="0">
              <a:solidFill>
                <a:schemeClr val="dk1"/>
              </a:solidFill>
              <a:effectLst/>
              <a:latin typeface="+mn-lt"/>
              <a:ea typeface="+mn-ea"/>
              <a:cs typeface="+mn-cs"/>
            </a:rPr>
            <a:t>っていく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1016</xdr:rowOff>
    </xdr:from>
    <xdr:to>
      <xdr:col>7</xdr:col>
      <xdr:colOff>152400</xdr:colOff>
      <xdr:row>62</xdr:row>
      <xdr:rowOff>49276</xdr:rowOff>
    </xdr:to>
    <xdr:cxnSp macro="">
      <xdr:nvCxnSpPr>
        <xdr:cNvPr id="129" name="直線コネクタ 128"/>
        <xdr:cNvCxnSpPr/>
      </xdr:nvCxnSpPr>
      <xdr:spPr>
        <a:xfrm flipV="1">
          <a:off x="4114800" y="1063091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15494</xdr:rowOff>
    </xdr:from>
    <xdr:to>
      <xdr:col>6</xdr:col>
      <xdr:colOff>0</xdr:colOff>
      <xdr:row>62</xdr:row>
      <xdr:rowOff>49276</xdr:rowOff>
    </xdr:to>
    <xdr:cxnSp macro="">
      <xdr:nvCxnSpPr>
        <xdr:cNvPr id="132" name="直線コネクタ 131"/>
        <xdr:cNvCxnSpPr/>
      </xdr:nvCxnSpPr>
      <xdr:spPr>
        <a:xfrm>
          <a:off x="3225800" y="106453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109728</xdr:rowOff>
    </xdr:from>
    <xdr:to>
      <xdr:col>4</xdr:col>
      <xdr:colOff>482600</xdr:colOff>
      <xdr:row>62</xdr:row>
      <xdr:rowOff>15494</xdr:rowOff>
    </xdr:to>
    <xdr:cxnSp macro="">
      <xdr:nvCxnSpPr>
        <xdr:cNvPr id="135" name="直線コネクタ 134"/>
        <xdr:cNvCxnSpPr/>
      </xdr:nvCxnSpPr>
      <xdr:spPr>
        <a:xfrm>
          <a:off x="2336800" y="105681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133858</xdr:rowOff>
    </xdr:from>
    <xdr:to>
      <xdr:col>4</xdr:col>
      <xdr:colOff>533400</xdr:colOff>
      <xdr:row>61</xdr:row>
      <xdr:rowOff>64008</xdr:rowOff>
    </xdr:to>
    <xdr:sp macro="" textlink="">
      <xdr:nvSpPr>
        <xdr:cNvPr id="136" name="フローチャート : 判断 135"/>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37" name="テキスト ボックス 136"/>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109728</xdr:rowOff>
    </xdr:from>
    <xdr:to>
      <xdr:col>3</xdr:col>
      <xdr:colOff>279400</xdr:colOff>
      <xdr:row>62</xdr:row>
      <xdr:rowOff>78232</xdr:rowOff>
    </xdr:to>
    <xdr:cxnSp macro="">
      <xdr:nvCxnSpPr>
        <xdr:cNvPr id="138" name="直線コネクタ 137"/>
        <xdr:cNvCxnSpPr/>
      </xdr:nvCxnSpPr>
      <xdr:spPr>
        <a:xfrm flipV="1">
          <a:off x="1447800" y="1056817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90424</xdr:rowOff>
    </xdr:from>
    <xdr:to>
      <xdr:col>3</xdr:col>
      <xdr:colOff>330200</xdr:colOff>
      <xdr:row>61</xdr:row>
      <xdr:rowOff>20574</xdr:rowOff>
    </xdr:to>
    <xdr:sp macro="" textlink="">
      <xdr:nvSpPr>
        <xdr:cNvPr id="139" name="フローチャート : 判断 138"/>
        <xdr:cNvSpPr/>
      </xdr:nvSpPr>
      <xdr:spPr>
        <a:xfrm>
          <a:off x="2286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40" name="テキスト ボックス 139"/>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1" name="フローチャート : 判断 140"/>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42" name="テキスト ボックス 14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121666</xdr:rowOff>
    </xdr:from>
    <xdr:to>
      <xdr:col>7</xdr:col>
      <xdr:colOff>203200</xdr:colOff>
      <xdr:row>62</xdr:row>
      <xdr:rowOff>51816</xdr:rowOff>
    </xdr:to>
    <xdr:sp macro="" textlink="">
      <xdr:nvSpPr>
        <xdr:cNvPr id="148" name="円/楕円 147"/>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93743</xdr:rowOff>
    </xdr:from>
    <xdr:ext cx="762000" cy="259045"/>
    <xdr:sp macro="" textlink="">
      <xdr:nvSpPr>
        <xdr:cNvPr id="149" name="財政構造の弾力性該当値テキスト"/>
        <xdr:cNvSpPr txBox="1"/>
      </xdr:nvSpPr>
      <xdr:spPr>
        <a:xfrm>
          <a:off x="5041900" y="1055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169926</xdr:rowOff>
    </xdr:from>
    <xdr:to>
      <xdr:col>6</xdr:col>
      <xdr:colOff>50800</xdr:colOff>
      <xdr:row>62</xdr:row>
      <xdr:rowOff>100076</xdr:rowOff>
    </xdr:to>
    <xdr:sp macro="" textlink="">
      <xdr:nvSpPr>
        <xdr:cNvPr id="150" name="円/楕円 149"/>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84853</xdr:rowOff>
    </xdr:from>
    <xdr:ext cx="736600" cy="259045"/>
    <xdr:sp macro="" textlink="">
      <xdr:nvSpPr>
        <xdr:cNvPr id="151" name="テキスト ボックス 150"/>
        <xdr:cNvSpPr txBox="1"/>
      </xdr:nvSpPr>
      <xdr:spPr>
        <a:xfrm>
          <a:off x="3733800" y="1071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2" name="円/楕円 151"/>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51071</xdr:rowOff>
    </xdr:from>
    <xdr:ext cx="762000" cy="259045"/>
    <xdr:sp macro="" textlink="">
      <xdr:nvSpPr>
        <xdr:cNvPr id="153" name="テキスト ボックス 152"/>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58928</xdr:rowOff>
    </xdr:from>
    <xdr:to>
      <xdr:col>3</xdr:col>
      <xdr:colOff>330200</xdr:colOff>
      <xdr:row>61</xdr:row>
      <xdr:rowOff>160528</xdr:rowOff>
    </xdr:to>
    <xdr:sp macro="" textlink="">
      <xdr:nvSpPr>
        <xdr:cNvPr id="154" name="円/楕円 153"/>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55" name="テキスト ボックス 154"/>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56" name="円/楕円 155"/>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57" name="テキスト ボックス 156"/>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[154,176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類似団体平均に比べ高い水準となっている。主な要因は人件費で、これは地理的要因から保育所や教育施設等を多く配置していることにより、類似団体に比べ職員数が多いためである。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また、人口一人当たりの決算額が前年に比べ４６７円上昇しているが、人件費、物件費及び維持補修費の決算額は、いずれも前年に比べて減少している。上昇要因は人口減少（前年比△１．２％（３４７人減））に起因するもので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129217</xdr:rowOff>
    </xdr:from>
    <xdr:to>
      <xdr:col>7</xdr:col>
      <xdr:colOff>152400</xdr:colOff>
      <xdr:row>81</xdr:row>
      <xdr:rowOff>131094</xdr:rowOff>
    </xdr:to>
    <xdr:cxnSp macro="">
      <xdr:nvCxnSpPr>
        <xdr:cNvPr id="192" name="直線コネクタ 191"/>
        <xdr:cNvCxnSpPr/>
      </xdr:nvCxnSpPr>
      <xdr:spPr>
        <a:xfrm>
          <a:off x="4114800" y="14016667"/>
          <a:ext cx="8382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112075</xdr:rowOff>
    </xdr:from>
    <xdr:to>
      <xdr:col>6</xdr:col>
      <xdr:colOff>0</xdr:colOff>
      <xdr:row>81</xdr:row>
      <xdr:rowOff>129217</xdr:rowOff>
    </xdr:to>
    <xdr:cxnSp macro="">
      <xdr:nvCxnSpPr>
        <xdr:cNvPr id="195" name="直線コネクタ 194"/>
        <xdr:cNvCxnSpPr/>
      </xdr:nvCxnSpPr>
      <xdr:spPr>
        <a:xfrm>
          <a:off x="3225800" y="13999525"/>
          <a:ext cx="889000" cy="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65691</xdr:rowOff>
    </xdr:from>
    <xdr:to>
      <xdr:col>4</xdr:col>
      <xdr:colOff>482600</xdr:colOff>
      <xdr:row>81</xdr:row>
      <xdr:rowOff>112075</xdr:rowOff>
    </xdr:to>
    <xdr:cxnSp macro="">
      <xdr:nvCxnSpPr>
        <xdr:cNvPr id="198" name="直線コネクタ 197"/>
        <xdr:cNvCxnSpPr/>
      </xdr:nvCxnSpPr>
      <xdr:spPr>
        <a:xfrm>
          <a:off x="2336800" y="13953141"/>
          <a:ext cx="889000" cy="4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199" name="フローチャート : 判断 198"/>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156461</xdr:rowOff>
    </xdr:from>
    <xdr:ext cx="762000" cy="259045"/>
    <xdr:sp macro="" textlink="">
      <xdr:nvSpPr>
        <xdr:cNvPr id="200" name="テキスト ボックス 199"/>
        <xdr:cNvSpPr txBox="1"/>
      </xdr:nvSpPr>
      <xdr:spPr>
        <a:xfrm>
          <a:off x="2844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65691</xdr:rowOff>
    </xdr:from>
    <xdr:to>
      <xdr:col>3</xdr:col>
      <xdr:colOff>279400</xdr:colOff>
      <xdr:row>81</xdr:row>
      <xdr:rowOff>80545</xdr:rowOff>
    </xdr:to>
    <xdr:cxnSp macro="">
      <xdr:nvCxnSpPr>
        <xdr:cNvPr id="201" name="直線コネクタ 200"/>
        <xdr:cNvCxnSpPr/>
      </xdr:nvCxnSpPr>
      <xdr:spPr>
        <a:xfrm flipV="1">
          <a:off x="1447800" y="13953141"/>
          <a:ext cx="889000" cy="1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2" name="フローチャート : 判断 201"/>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142626</xdr:rowOff>
    </xdr:from>
    <xdr:ext cx="762000" cy="259045"/>
    <xdr:sp macro="" textlink="">
      <xdr:nvSpPr>
        <xdr:cNvPr id="203" name="テキスト ボックス 202"/>
        <xdr:cNvSpPr txBox="1"/>
      </xdr:nvSpPr>
      <xdr:spPr>
        <a:xfrm>
          <a:off x="1955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4" name="フローチャート : 判断 203"/>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121766</xdr:rowOff>
    </xdr:from>
    <xdr:ext cx="762000" cy="259045"/>
    <xdr:sp macro="" textlink="">
      <xdr:nvSpPr>
        <xdr:cNvPr id="205" name="テキスト ボックス 204"/>
        <xdr:cNvSpPr txBox="1"/>
      </xdr:nvSpPr>
      <xdr:spPr>
        <a:xfrm>
          <a:off x="1066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80294</xdr:rowOff>
    </xdr:from>
    <xdr:to>
      <xdr:col>7</xdr:col>
      <xdr:colOff>203200</xdr:colOff>
      <xdr:row>82</xdr:row>
      <xdr:rowOff>10444</xdr:rowOff>
    </xdr:to>
    <xdr:sp macro="" textlink="">
      <xdr:nvSpPr>
        <xdr:cNvPr id="211" name="円/楕円 210"/>
        <xdr:cNvSpPr/>
      </xdr:nvSpPr>
      <xdr:spPr>
        <a:xfrm>
          <a:off x="4902200" y="139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52371</xdr:rowOff>
    </xdr:from>
    <xdr:ext cx="762000" cy="259045"/>
    <xdr:sp macro="" textlink="">
      <xdr:nvSpPr>
        <xdr:cNvPr id="212" name="人件費・物件費等の状況該当値テキスト"/>
        <xdr:cNvSpPr txBox="1"/>
      </xdr:nvSpPr>
      <xdr:spPr>
        <a:xfrm>
          <a:off x="5041900" y="1393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154,176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78417</xdr:rowOff>
    </xdr:from>
    <xdr:to>
      <xdr:col>6</xdr:col>
      <xdr:colOff>50800</xdr:colOff>
      <xdr:row>82</xdr:row>
      <xdr:rowOff>8567</xdr:rowOff>
    </xdr:to>
    <xdr:sp macro="" textlink="">
      <xdr:nvSpPr>
        <xdr:cNvPr id="213" name="円/楕円 212"/>
        <xdr:cNvSpPr/>
      </xdr:nvSpPr>
      <xdr:spPr>
        <a:xfrm>
          <a:off x="4064000" y="139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164794</xdr:rowOff>
    </xdr:from>
    <xdr:ext cx="736600" cy="259045"/>
    <xdr:sp macro="" textlink="">
      <xdr:nvSpPr>
        <xdr:cNvPr id="214" name="テキスト ボックス 213"/>
        <xdr:cNvSpPr txBox="1"/>
      </xdr:nvSpPr>
      <xdr:spPr>
        <a:xfrm>
          <a:off x="3733800" y="14052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61275</xdr:rowOff>
    </xdr:from>
    <xdr:to>
      <xdr:col>4</xdr:col>
      <xdr:colOff>533400</xdr:colOff>
      <xdr:row>81</xdr:row>
      <xdr:rowOff>162875</xdr:rowOff>
    </xdr:to>
    <xdr:sp macro="" textlink="">
      <xdr:nvSpPr>
        <xdr:cNvPr id="215" name="円/楕円 214"/>
        <xdr:cNvSpPr/>
      </xdr:nvSpPr>
      <xdr:spPr>
        <a:xfrm>
          <a:off x="3175000" y="139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1602</xdr:rowOff>
    </xdr:from>
    <xdr:ext cx="762000" cy="259045"/>
    <xdr:sp macro="" textlink="">
      <xdr:nvSpPr>
        <xdr:cNvPr id="216" name="テキスト ボックス 215"/>
        <xdr:cNvSpPr txBox="1"/>
      </xdr:nvSpPr>
      <xdr:spPr>
        <a:xfrm>
          <a:off x="2844800" y="1371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14891</xdr:rowOff>
    </xdr:from>
    <xdr:to>
      <xdr:col>3</xdr:col>
      <xdr:colOff>330200</xdr:colOff>
      <xdr:row>81</xdr:row>
      <xdr:rowOff>116491</xdr:rowOff>
    </xdr:to>
    <xdr:sp macro="" textlink="">
      <xdr:nvSpPr>
        <xdr:cNvPr id="217" name="円/楕円 216"/>
        <xdr:cNvSpPr/>
      </xdr:nvSpPr>
      <xdr:spPr>
        <a:xfrm>
          <a:off x="2286000" y="139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126668</xdr:rowOff>
    </xdr:from>
    <xdr:ext cx="762000" cy="259045"/>
    <xdr:sp macro="" textlink="">
      <xdr:nvSpPr>
        <xdr:cNvPr id="218" name="テキスト ボックス 217"/>
        <xdr:cNvSpPr txBox="1"/>
      </xdr:nvSpPr>
      <xdr:spPr>
        <a:xfrm>
          <a:off x="1955800" y="1367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29745</xdr:rowOff>
    </xdr:from>
    <xdr:to>
      <xdr:col>2</xdr:col>
      <xdr:colOff>127000</xdr:colOff>
      <xdr:row>81</xdr:row>
      <xdr:rowOff>131345</xdr:rowOff>
    </xdr:to>
    <xdr:sp macro="" textlink="">
      <xdr:nvSpPr>
        <xdr:cNvPr id="219" name="円/楕円 218"/>
        <xdr:cNvSpPr/>
      </xdr:nvSpPr>
      <xdr:spPr>
        <a:xfrm>
          <a:off x="1397000" y="139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141522</xdr:rowOff>
    </xdr:from>
    <xdr:ext cx="762000" cy="259045"/>
    <xdr:sp macro="" textlink="">
      <xdr:nvSpPr>
        <xdr:cNvPr id="220" name="テキスト ボックス 219"/>
        <xdr:cNvSpPr txBox="1"/>
      </xdr:nvSpPr>
      <xdr:spPr>
        <a:xfrm>
          <a:off x="1066800" y="1368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国に準じた給料表を用いているが、類似団体平均と比較しても、それらを下回る水準で推移している。平成１８年度からは国に準じて年功的な給与構造から職務・職責に応じた給与構造への転換を図る観点から給与カーブのフラット化、級構成の再編や枠外昇給制度の廃止等の実施、勤務実績を適切にできる昇給制度の導入を行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144841</xdr:rowOff>
    </xdr:to>
    <xdr:cxnSp macro="">
      <xdr:nvCxnSpPr>
        <xdr:cNvPr id="256" name="直線コネクタ 255"/>
        <xdr:cNvCxnSpPr/>
      </xdr:nvCxnSpPr>
      <xdr:spPr>
        <a:xfrm flipV="1">
          <a:off x="16179800" y="143062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83</xdr:row>
      <xdr:rowOff>144841</xdr:rowOff>
    </xdr:to>
    <xdr:cxnSp macro="">
      <xdr:nvCxnSpPr>
        <xdr:cNvPr id="259" name="直線コネクタ 258"/>
        <xdr:cNvCxnSpPr/>
      </xdr:nvCxnSpPr>
      <xdr:spPr>
        <a:xfrm>
          <a:off x="15290800" y="142947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83</xdr:row>
      <xdr:rowOff>64407</xdr:rowOff>
    </xdr:to>
    <xdr:cxnSp macro="">
      <xdr:nvCxnSpPr>
        <xdr:cNvPr id="262" name="直線コネクタ 261"/>
        <xdr:cNvCxnSpPr/>
      </xdr:nvCxnSpPr>
      <xdr:spPr>
        <a:xfrm>
          <a:off x="14401800" y="142487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3" name="フローチャート : 判断 262"/>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4" name="テキスト ボックス 263"/>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88</xdr:row>
      <xdr:rowOff>57452</xdr:rowOff>
    </xdr:to>
    <xdr:cxnSp macro="">
      <xdr:nvCxnSpPr>
        <xdr:cNvPr id="265" name="直線コネクタ 264"/>
        <xdr:cNvCxnSpPr/>
      </xdr:nvCxnSpPr>
      <xdr:spPr>
        <a:xfrm flipV="1">
          <a:off x="13512800" y="14248795"/>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66" name="フローチャート : 判断 265"/>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67" name="テキスト ボックス 266"/>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69" name="テキスト ボックス 268"/>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5" name="円/楕円 274"/>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76"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7" name="円/楕円 276"/>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34368</xdr:rowOff>
    </xdr:from>
    <xdr:ext cx="736600" cy="259045"/>
    <xdr:sp macro="" textlink="">
      <xdr:nvSpPr>
        <xdr:cNvPr id="278" name="テキスト ボックス 277"/>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79" name="円/楕円 278"/>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80" name="テキスト ボックス 279"/>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139095</xdr:rowOff>
    </xdr:from>
    <xdr:to>
      <xdr:col>21</xdr:col>
      <xdr:colOff>50800</xdr:colOff>
      <xdr:row>83</xdr:row>
      <xdr:rowOff>69245</xdr:rowOff>
    </xdr:to>
    <xdr:sp macro="" textlink="">
      <xdr:nvSpPr>
        <xdr:cNvPr id="281" name="円/楕円 280"/>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79422</xdr:rowOff>
    </xdr:from>
    <xdr:ext cx="762000" cy="259045"/>
    <xdr:sp macro="" textlink="">
      <xdr:nvSpPr>
        <xdr:cNvPr id="282" name="テキスト ボックス 281"/>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83" name="円/楕円 282"/>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84" name="テキスト ボックス 283"/>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平成２</a:t>
          </a:r>
          <a:r>
            <a:rPr lang="ja-JP" altLang="en-US" sz="1300">
              <a:solidFill>
                <a:schemeClr val="dk1"/>
              </a:solidFill>
              <a:effectLst/>
              <a:latin typeface="+mn-lt"/>
              <a:ea typeface="+mn-ea"/>
              <a:cs typeface="+mn-cs"/>
            </a:rPr>
            <a:t>８</a:t>
          </a:r>
          <a:r>
            <a:rPr lang="ja-JP" altLang="ja-JP" sz="1300">
              <a:solidFill>
                <a:schemeClr val="dk1"/>
              </a:solidFill>
              <a:effectLst/>
              <a:latin typeface="+mn-lt"/>
              <a:ea typeface="+mn-ea"/>
              <a:cs typeface="+mn-cs"/>
            </a:rPr>
            <a:t>年度当初の一般職職員数は「山県市第</a:t>
          </a:r>
          <a:r>
            <a:rPr lang="ja-JP" altLang="en-US" sz="1300">
              <a:solidFill>
                <a:schemeClr val="dk1"/>
              </a:solidFill>
              <a:effectLst/>
              <a:latin typeface="+mn-lt"/>
              <a:ea typeface="+mn-ea"/>
              <a:cs typeface="+mn-cs"/>
            </a:rPr>
            <a:t>４</a:t>
          </a:r>
          <a:r>
            <a:rPr lang="ja-JP" altLang="ja-JP" sz="1300">
              <a:solidFill>
                <a:schemeClr val="dk1"/>
              </a:solidFill>
              <a:effectLst/>
              <a:latin typeface="+mn-lt"/>
              <a:ea typeface="+mn-ea"/>
              <a:cs typeface="+mn-cs"/>
            </a:rPr>
            <a:t>次定員適正化計画」の</a:t>
          </a:r>
          <a:r>
            <a:rPr lang="ja-JP" altLang="en-US" sz="1300">
              <a:solidFill>
                <a:schemeClr val="dk1"/>
              </a:solidFill>
              <a:effectLst/>
              <a:latin typeface="+mn-lt"/>
              <a:ea typeface="+mn-ea"/>
              <a:cs typeface="+mn-cs"/>
            </a:rPr>
            <a:t>年次</a:t>
          </a:r>
          <a:r>
            <a:rPr lang="ja-JP" altLang="ja-JP" sz="1300">
              <a:solidFill>
                <a:schemeClr val="dk1"/>
              </a:solidFill>
              <a:effectLst/>
              <a:latin typeface="+mn-lt"/>
              <a:ea typeface="+mn-ea"/>
              <a:cs typeface="+mn-cs"/>
            </a:rPr>
            <a:t>目標</a:t>
          </a:r>
          <a:r>
            <a:rPr lang="ja-JP" altLang="en-US" sz="1300">
              <a:solidFill>
                <a:schemeClr val="dk1"/>
              </a:solidFill>
              <a:effectLst/>
              <a:latin typeface="+mn-lt"/>
              <a:ea typeface="+mn-ea"/>
              <a:cs typeface="+mn-cs"/>
            </a:rPr>
            <a:t>値である３０６人を下回る３０２</a:t>
          </a:r>
          <a:r>
            <a:rPr lang="ja-JP" altLang="ja-JP" sz="1300">
              <a:solidFill>
                <a:schemeClr val="dk1"/>
              </a:solidFill>
              <a:effectLst/>
              <a:latin typeface="+mn-lt"/>
              <a:ea typeface="+mn-ea"/>
              <a:cs typeface="+mn-cs"/>
            </a:rPr>
            <a:t>人で、平成１５年度合併当初職員数の</a:t>
          </a:r>
          <a:r>
            <a:rPr lang="ja-JP" altLang="en-US" sz="1300">
              <a:solidFill>
                <a:schemeClr val="dk1"/>
              </a:solidFill>
              <a:effectLst/>
              <a:latin typeface="+mn-lt"/>
              <a:ea typeface="+mn-ea"/>
              <a:cs typeface="+mn-cs"/>
            </a:rPr>
            <a:t>４３３</a:t>
          </a:r>
          <a:r>
            <a:rPr lang="ja-JP" altLang="ja-JP" sz="1300">
              <a:solidFill>
                <a:schemeClr val="dk1"/>
              </a:solidFill>
              <a:effectLst/>
              <a:latin typeface="+mn-lt"/>
              <a:ea typeface="+mn-ea"/>
              <a:cs typeface="+mn-cs"/>
            </a:rPr>
            <a:t>人と比較すると</a:t>
          </a:r>
          <a:r>
            <a:rPr lang="ja-JP" altLang="en-US" sz="1300">
              <a:solidFill>
                <a:schemeClr val="dk1"/>
              </a:solidFill>
              <a:effectLst/>
              <a:latin typeface="+mn-lt"/>
              <a:ea typeface="+mn-ea"/>
              <a:cs typeface="+mn-cs"/>
            </a:rPr>
            <a:t>１３１</a:t>
          </a:r>
          <a:r>
            <a:rPr lang="ja-JP" altLang="ja-JP" sz="1300">
              <a:solidFill>
                <a:schemeClr val="dk1"/>
              </a:solidFill>
              <a:effectLst/>
              <a:latin typeface="+mn-lt"/>
              <a:ea typeface="+mn-ea"/>
              <a:cs typeface="+mn-cs"/>
            </a:rPr>
            <a:t>人削減している。</a:t>
          </a:r>
          <a:endParaRPr lang="ja-JP" altLang="ja-JP" sz="1300">
            <a:effectLst/>
          </a:endParaRPr>
        </a:p>
        <a:p>
          <a:r>
            <a:rPr lang="ja-JP" altLang="ja-JP" sz="1300">
              <a:solidFill>
                <a:schemeClr val="dk1"/>
              </a:solidFill>
              <a:effectLst/>
              <a:latin typeface="+mn-lt"/>
              <a:ea typeface="+mn-ea"/>
              <a:cs typeface="+mn-cs"/>
            </a:rPr>
            <a:t>しかし、広大な面積等地理的要因により保育園や学校等の教育施設を多く配置しており、施設職員が類似団体と比較すると多くなっている。</a:t>
          </a:r>
          <a:endParaRPr lang="ja-JP" altLang="ja-JP" sz="1300">
            <a:effectLst/>
          </a:endParaRPr>
        </a:p>
        <a:p>
          <a:r>
            <a:rPr lang="ja-JP" altLang="ja-JP" sz="1300">
              <a:solidFill>
                <a:schemeClr val="dk1"/>
              </a:solidFill>
              <a:effectLst/>
              <a:latin typeface="+mn-lt"/>
              <a:ea typeface="+mn-ea"/>
              <a:cs typeface="+mn-cs"/>
            </a:rPr>
            <a:t>今後も職員の年齢構成のバランスを保ちつつ、将来の山県市を支える人材を確保するため、適正な職員配置と定員管理を図っていく。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129812</xdr:rowOff>
    </xdr:from>
    <xdr:to>
      <xdr:col>24</xdr:col>
      <xdr:colOff>558800</xdr:colOff>
      <xdr:row>63</xdr:row>
      <xdr:rowOff>150495</xdr:rowOff>
    </xdr:to>
    <xdr:cxnSp macro="">
      <xdr:nvCxnSpPr>
        <xdr:cNvPr id="321" name="直線コネクタ 320"/>
        <xdr:cNvCxnSpPr/>
      </xdr:nvCxnSpPr>
      <xdr:spPr>
        <a:xfrm>
          <a:off x="16179800" y="10931162"/>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100512</xdr:rowOff>
    </xdr:from>
    <xdr:to>
      <xdr:col>23</xdr:col>
      <xdr:colOff>406400</xdr:colOff>
      <xdr:row>63</xdr:row>
      <xdr:rowOff>129812</xdr:rowOff>
    </xdr:to>
    <xdr:cxnSp macro="">
      <xdr:nvCxnSpPr>
        <xdr:cNvPr id="324" name="直線コネクタ 323"/>
        <xdr:cNvCxnSpPr/>
      </xdr:nvCxnSpPr>
      <xdr:spPr>
        <a:xfrm>
          <a:off x="15290800" y="10901862"/>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81552</xdr:rowOff>
    </xdr:from>
    <xdr:to>
      <xdr:col>22</xdr:col>
      <xdr:colOff>203200</xdr:colOff>
      <xdr:row>63</xdr:row>
      <xdr:rowOff>100512</xdr:rowOff>
    </xdr:to>
    <xdr:cxnSp macro="">
      <xdr:nvCxnSpPr>
        <xdr:cNvPr id="327" name="直線コネクタ 326"/>
        <xdr:cNvCxnSpPr/>
      </xdr:nvCxnSpPr>
      <xdr:spPr>
        <a:xfrm>
          <a:off x="14401800" y="10882902"/>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136706</xdr:rowOff>
    </xdr:from>
    <xdr:to>
      <xdr:col>22</xdr:col>
      <xdr:colOff>254000</xdr:colOff>
      <xdr:row>63</xdr:row>
      <xdr:rowOff>66856</xdr:rowOff>
    </xdr:to>
    <xdr:sp macro="" textlink="">
      <xdr:nvSpPr>
        <xdr:cNvPr id="328" name="フローチャート : 判断 327"/>
        <xdr:cNvSpPr/>
      </xdr:nvSpPr>
      <xdr:spPr>
        <a:xfrm>
          <a:off x="15240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77033</xdr:rowOff>
    </xdr:from>
    <xdr:ext cx="762000" cy="259045"/>
    <xdr:sp macro="" textlink="">
      <xdr:nvSpPr>
        <xdr:cNvPr id="329" name="テキスト ボックス 328"/>
        <xdr:cNvSpPr txBox="1"/>
      </xdr:nvSpPr>
      <xdr:spPr>
        <a:xfrm>
          <a:off x="14909800" y="1053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71210</xdr:rowOff>
    </xdr:from>
    <xdr:to>
      <xdr:col>21</xdr:col>
      <xdr:colOff>0</xdr:colOff>
      <xdr:row>63</xdr:row>
      <xdr:rowOff>81552</xdr:rowOff>
    </xdr:to>
    <xdr:cxnSp macro="">
      <xdr:nvCxnSpPr>
        <xdr:cNvPr id="330" name="直線コネクタ 329"/>
        <xdr:cNvCxnSpPr/>
      </xdr:nvCxnSpPr>
      <xdr:spPr>
        <a:xfrm>
          <a:off x="13512800" y="1087256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124641</xdr:rowOff>
    </xdr:from>
    <xdr:to>
      <xdr:col>21</xdr:col>
      <xdr:colOff>50800</xdr:colOff>
      <xdr:row>63</xdr:row>
      <xdr:rowOff>54791</xdr:rowOff>
    </xdr:to>
    <xdr:sp macro="" textlink="">
      <xdr:nvSpPr>
        <xdr:cNvPr id="331" name="フローチャート : 判断 330"/>
        <xdr:cNvSpPr/>
      </xdr:nvSpPr>
      <xdr:spPr>
        <a:xfrm>
          <a:off x="14351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64968</xdr:rowOff>
    </xdr:from>
    <xdr:ext cx="762000" cy="259045"/>
    <xdr:sp macro="" textlink="">
      <xdr:nvSpPr>
        <xdr:cNvPr id="332" name="テキスト ボックス 331"/>
        <xdr:cNvSpPr txBox="1"/>
      </xdr:nvSpPr>
      <xdr:spPr>
        <a:xfrm>
          <a:off x="14020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136706</xdr:rowOff>
    </xdr:from>
    <xdr:to>
      <xdr:col>19</xdr:col>
      <xdr:colOff>533400</xdr:colOff>
      <xdr:row>63</xdr:row>
      <xdr:rowOff>66856</xdr:rowOff>
    </xdr:to>
    <xdr:sp macro="" textlink="">
      <xdr:nvSpPr>
        <xdr:cNvPr id="333" name="フローチャート : 判断 332"/>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77033</xdr:rowOff>
    </xdr:from>
    <xdr:ext cx="762000" cy="259045"/>
    <xdr:sp macro="" textlink="">
      <xdr:nvSpPr>
        <xdr:cNvPr id="334" name="テキスト ボックス 333"/>
        <xdr:cNvSpPr txBox="1"/>
      </xdr:nvSpPr>
      <xdr:spPr>
        <a:xfrm>
          <a:off x="13131800" y="1053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99695</xdr:rowOff>
    </xdr:from>
    <xdr:to>
      <xdr:col>24</xdr:col>
      <xdr:colOff>609600</xdr:colOff>
      <xdr:row>64</xdr:row>
      <xdr:rowOff>29845</xdr:rowOff>
    </xdr:to>
    <xdr:sp macro="" textlink="">
      <xdr:nvSpPr>
        <xdr:cNvPr id="340" name="円/楕円 339"/>
        <xdr:cNvSpPr/>
      </xdr:nvSpPr>
      <xdr:spPr>
        <a:xfrm>
          <a:off x="16967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71772</xdr:rowOff>
    </xdr:from>
    <xdr:ext cx="762000" cy="259045"/>
    <xdr:sp macro="" textlink="">
      <xdr:nvSpPr>
        <xdr:cNvPr id="341" name="定員管理の状況該当値テキスト"/>
        <xdr:cNvSpPr txBox="1"/>
      </xdr:nvSpPr>
      <xdr:spPr>
        <a:xfrm>
          <a:off x="17106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79012</xdr:rowOff>
    </xdr:from>
    <xdr:to>
      <xdr:col>23</xdr:col>
      <xdr:colOff>457200</xdr:colOff>
      <xdr:row>64</xdr:row>
      <xdr:rowOff>9162</xdr:rowOff>
    </xdr:to>
    <xdr:sp macro="" textlink="">
      <xdr:nvSpPr>
        <xdr:cNvPr id="342" name="円/楕円 341"/>
        <xdr:cNvSpPr/>
      </xdr:nvSpPr>
      <xdr:spPr>
        <a:xfrm>
          <a:off x="16129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165389</xdr:rowOff>
    </xdr:from>
    <xdr:ext cx="736600" cy="259045"/>
    <xdr:sp macro="" textlink="">
      <xdr:nvSpPr>
        <xdr:cNvPr id="343" name="テキスト ボックス 342"/>
        <xdr:cNvSpPr txBox="1"/>
      </xdr:nvSpPr>
      <xdr:spPr>
        <a:xfrm>
          <a:off x="15798800" y="10966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49712</xdr:rowOff>
    </xdr:from>
    <xdr:to>
      <xdr:col>22</xdr:col>
      <xdr:colOff>254000</xdr:colOff>
      <xdr:row>63</xdr:row>
      <xdr:rowOff>151312</xdr:rowOff>
    </xdr:to>
    <xdr:sp macro="" textlink="">
      <xdr:nvSpPr>
        <xdr:cNvPr id="344" name="円/楕円 343"/>
        <xdr:cNvSpPr/>
      </xdr:nvSpPr>
      <xdr:spPr>
        <a:xfrm>
          <a:off x="15240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136089</xdr:rowOff>
    </xdr:from>
    <xdr:ext cx="762000" cy="259045"/>
    <xdr:sp macro="" textlink="">
      <xdr:nvSpPr>
        <xdr:cNvPr id="345" name="テキスト ボックス 344"/>
        <xdr:cNvSpPr txBox="1"/>
      </xdr:nvSpPr>
      <xdr:spPr>
        <a:xfrm>
          <a:off x="14909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30752</xdr:rowOff>
    </xdr:from>
    <xdr:to>
      <xdr:col>21</xdr:col>
      <xdr:colOff>50800</xdr:colOff>
      <xdr:row>63</xdr:row>
      <xdr:rowOff>132352</xdr:rowOff>
    </xdr:to>
    <xdr:sp macro="" textlink="">
      <xdr:nvSpPr>
        <xdr:cNvPr id="346" name="円/楕円 345"/>
        <xdr:cNvSpPr/>
      </xdr:nvSpPr>
      <xdr:spPr>
        <a:xfrm>
          <a:off x="14351000" y="108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117129</xdr:rowOff>
    </xdr:from>
    <xdr:ext cx="762000" cy="259045"/>
    <xdr:sp macro="" textlink="">
      <xdr:nvSpPr>
        <xdr:cNvPr id="347" name="テキスト ボックス 346"/>
        <xdr:cNvSpPr txBox="1"/>
      </xdr:nvSpPr>
      <xdr:spPr>
        <a:xfrm>
          <a:off x="14020800" y="1091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20410</xdr:rowOff>
    </xdr:from>
    <xdr:to>
      <xdr:col>19</xdr:col>
      <xdr:colOff>533400</xdr:colOff>
      <xdr:row>63</xdr:row>
      <xdr:rowOff>122010</xdr:rowOff>
    </xdr:to>
    <xdr:sp macro="" textlink="">
      <xdr:nvSpPr>
        <xdr:cNvPr id="348" name="円/楕円 347"/>
        <xdr:cNvSpPr/>
      </xdr:nvSpPr>
      <xdr:spPr>
        <a:xfrm>
          <a:off x="134620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106787</xdr:rowOff>
    </xdr:from>
    <xdr:ext cx="762000" cy="259045"/>
    <xdr:sp macro="" textlink="">
      <xdr:nvSpPr>
        <xdr:cNvPr id="349" name="テキスト ボックス 348"/>
        <xdr:cNvSpPr txBox="1"/>
      </xdr:nvSpPr>
      <xdr:spPr>
        <a:xfrm>
          <a:off x="13131800" y="1090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mn-lt"/>
              <a:ea typeface="+mn-ea"/>
              <a:cs typeface="+mn-cs"/>
            </a:rPr>
            <a:t>市町村合併後、地域格差の是正及び一体化を図るため大型事業を行っており、その時に発行した合併特例債の元利償還金が大きく、実質公債費比率は</a:t>
          </a:r>
          <a:r>
            <a:rPr lang="ja-JP" altLang="en-US" sz="1300" baseline="0">
              <a:solidFill>
                <a:schemeClr val="dk1"/>
              </a:solidFill>
              <a:effectLst/>
              <a:latin typeface="+mn-lt"/>
              <a:ea typeface="+mn-ea"/>
              <a:cs typeface="+mn-cs"/>
            </a:rPr>
            <a:t>類似団体平均よりも</a:t>
          </a:r>
          <a:r>
            <a:rPr lang="ja-JP" altLang="ja-JP" sz="1300" baseline="0">
              <a:solidFill>
                <a:schemeClr val="dk1"/>
              </a:solidFill>
              <a:effectLst/>
              <a:latin typeface="+mn-lt"/>
              <a:ea typeface="+mn-ea"/>
              <a:cs typeface="+mn-cs"/>
            </a:rPr>
            <a:t>高くなっている。</a:t>
          </a:r>
          <a:endParaRPr lang="ja-JP" altLang="ja-JP" sz="1300">
            <a:effectLst/>
          </a:endParaRPr>
        </a:p>
        <a:p>
          <a:pPr fontAlgn="base"/>
          <a:r>
            <a:rPr lang="ja-JP" altLang="ja-JP" sz="1300" baseline="0">
              <a:solidFill>
                <a:schemeClr val="dk1"/>
              </a:solidFill>
              <a:effectLst/>
              <a:latin typeface="+mn-lt"/>
              <a:ea typeface="+mn-ea"/>
              <a:cs typeface="+mn-cs"/>
            </a:rPr>
            <a:t>しかし、平成２５年度をピークに地方債の償還額は減少に転じており</a:t>
          </a:r>
          <a:r>
            <a:rPr lang="ja-JP" altLang="en-US" sz="1300" baseline="0">
              <a:solidFill>
                <a:schemeClr val="dk1"/>
              </a:solidFill>
              <a:effectLst/>
              <a:latin typeface="+mn-lt"/>
              <a:ea typeface="+mn-ea"/>
              <a:cs typeface="+mn-cs"/>
            </a:rPr>
            <a:t>、年々改善している。しかし、全ての指標と比べると依然高い値であり、今後も緊急度・住民ニーズを的確に把握し、新発債の抑制に努めることにより、</a:t>
          </a:r>
          <a:r>
            <a:rPr lang="ja-JP" altLang="ja-JP" sz="1300" baseline="0">
              <a:solidFill>
                <a:schemeClr val="dk1"/>
              </a:solidFill>
              <a:effectLst/>
              <a:latin typeface="+mn-lt"/>
              <a:ea typeface="+mn-ea"/>
              <a:cs typeface="+mn-cs"/>
            </a:rPr>
            <a:t>実質公債費比率の改善に努める。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63077</xdr:rowOff>
    </xdr:from>
    <xdr:to>
      <xdr:col>24</xdr:col>
      <xdr:colOff>558800</xdr:colOff>
      <xdr:row>43</xdr:row>
      <xdr:rowOff>167640</xdr:rowOff>
    </xdr:to>
    <xdr:cxnSp macro="">
      <xdr:nvCxnSpPr>
        <xdr:cNvPr id="383" name="直線コネクタ 382"/>
        <xdr:cNvCxnSpPr/>
      </xdr:nvCxnSpPr>
      <xdr:spPr>
        <a:xfrm flipV="1">
          <a:off x="16179800" y="743542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167640</xdr:rowOff>
    </xdr:from>
    <xdr:to>
      <xdr:col>23</xdr:col>
      <xdr:colOff>406400</xdr:colOff>
      <xdr:row>44</xdr:row>
      <xdr:rowOff>68580</xdr:rowOff>
    </xdr:to>
    <xdr:cxnSp macro="">
      <xdr:nvCxnSpPr>
        <xdr:cNvPr id="386" name="直線コネクタ 385"/>
        <xdr:cNvCxnSpPr/>
      </xdr:nvCxnSpPr>
      <xdr:spPr>
        <a:xfrm flipV="1">
          <a:off x="15290800" y="75399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68580</xdr:rowOff>
    </xdr:from>
    <xdr:to>
      <xdr:col>22</xdr:col>
      <xdr:colOff>203200</xdr:colOff>
      <xdr:row>44</xdr:row>
      <xdr:rowOff>116840</xdr:rowOff>
    </xdr:to>
    <xdr:cxnSp macro="">
      <xdr:nvCxnSpPr>
        <xdr:cNvPr id="389" name="直線コネクタ 388"/>
        <xdr:cNvCxnSpPr/>
      </xdr:nvCxnSpPr>
      <xdr:spPr>
        <a:xfrm flipV="1">
          <a:off x="14401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0" name="フローチャート : 判断 389"/>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91" name="テキスト ボックス 390"/>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44</xdr:row>
      <xdr:rowOff>132927</xdr:rowOff>
    </xdr:to>
    <xdr:cxnSp macro="">
      <xdr:nvCxnSpPr>
        <xdr:cNvPr id="392" name="直線コネクタ 391"/>
        <xdr:cNvCxnSpPr/>
      </xdr:nvCxnSpPr>
      <xdr:spPr>
        <a:xfrm flipV="1">
          <a:off x="13512800" y="76606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3" name="フローチャート : 判断 392"/>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4" name="テキスト ボックス 393"/>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6" name="テキスト ボックス 395"/>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12277</xdr:rowOff>
    </xdr:from>
    <xdr:to>
      <xdr:col>24</xdr:col>
      <xdr:colOff>609600</xdr:colOff>
      <xdr:row>43</xdr:row>
      <xdr:rowOff>113877</xdr:rowOff>
    </xdr:to>
    <xdr:sp macro="" textlink="">
      <xdr:nvSpPr>
        <xdr:cNvPr id="402" name="円/楕円 401"/>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155804</xdr:rowOff>
    </xdr:from>
    <xdr:ext cx="762000" cy="259045"/>
    <xdr:sp macro="" textlink="">
      <xdr:nvSpPr>
        <xdr:cNvPr id="403" name="公債費負担の状況該当値テキスト"/>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116840</xdr:rowOff>
    </xdr:from>
    <xdr:to>
      <xdr:col>23</xdr:col>
      <xdr:colOff>457200</xdr:colOff>
      <xdr:row>44</xdr:row>
      <xdr:rowOff>46990</xdr:rowOff>
    </xdr:to>
    <xdr:sp macro="" textlink="">
      <xdr:nvSpPr>
        <xdr:cNvPr id="404" name="円/楕円 403"/>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31767</xdr:rowOff>
    </xdr:from>
    <xdr:ext cx="736600" cy="259045"/>
    <xdr:sp macro="" textlink="">
      <xdr:nvSpPr>
        <xdr:cNvPr id="405" name="テキスト ボックス 404"/>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17780</xdr:rowOff>
    </xdr:from>
    <xdr:to>
      <xdr:col>22</xdr:col>
      <xdr:colOff>254000</xdr:colOff>
      <xdr:row>44</xdr:row>
      <xdr:rowOff>119380</xdr:rowOff>
    </xdr:to>
    <xdr:sp macro="" textlink="">
      <xdr:nvSpPr>
        <xdr:cNvPr id="406" name="円/楕円 405"/>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104157</xdr:rowOff>
    </xdr:from>
    <xdr:ext cx="762000" cy="259045"/>
    <xdr:sp macro="" textlink="">
      <xdr:nvSpPr>
        <xdr:cNvPr id="407" name="テキスト ボックス 406"/>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8" name="円/楕円 407"/>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9" name="テキスト ボックス 408"/>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410" name="円/楕円 409"/>
        <xdr:cNvSpPr/>
      </xdr:nvSpPr>
      <xdr:spPr>
        <a:xfrm>
          <a:off x="13462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411" name="テキスト ボックス 410"/>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地方債借入額よりも元利償還額が多かったため、地方債現在高は順調に減少し、将来負担比率は類似団体平均を下回っ</a:t>
          </a:r>
          <a:r>
            <a:rPr lang="ja-JP" altLang="en-US" sz="1300">
              <a:solidFill>
                <a:schemeClr val="dk1"/>
              </a:solidFill>
              <a:effectLst/>
              <a:latin typeface="+mn-lt"/>
              <a:ea typeface="+mn-ea"/>
              <a:cs typeface="+mn-cs"/>
            </a:rPr>
            <a:t>ている</a:t>
          </a:r>
          <a:r>
            <a:rPr lang="ja-JP" altLang="ja-JP" sz="1300">
              <a:solidFill>
                <a:schemeClr val="dk1"/>
              </a:solidFill>
              <a:effectLst/>
              <a:latin typeface="+mn-lt"/>
              <a:ea typeface="+mn-ea"/>
              <a:cs typeface="+mn-cs"/>
            </a:rPr>
            <a:t>。今後も地方債現在高は減少していく予定であり、市債の発行について</a:t>
          </a:r>
          <a:r>
            <a:rPr lang="ja-JP" altLang="en-US" sz="1300">
              <a:solidFill>
                <a:schemeClr val="dk1"/>
              </a:solidFill>
              <a:effectLst/>
              <a:latin typeface="+mn-lt"/>
              <a:ea typeface="+mn-ea"/>
              <a:cs typeface="+mn-cs"/>
            </a:rPr>
            <a:t>は計画的に進め</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後世への負担を少しでも軽減できるよう、</a:t>
          </a:r>
          <a:r>
            <a:rPr lang="ja-JP" altLang="ja-JP" sz="1300">
              <a:solidFill>
                <a:schemeClr val="dk1"/>
              </a:solidFill>
              <a:effectLst/>
              <a:latin typeface="+mn-lt"/>
              <a:ea typeface="+mn-ea"/>
              <a:cs typeface="+mn-cs"/>
            </a:rPr>
            <a:t>新規事業の実施については総点検を図り、財政の健全化を図る。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57108</xdr:rowOff>
    </xdr:from>
    <xdr:to>
      <xdr:col>24</xdr:col>
      <xdr:colOff>558800</xdr:colOff>
      <xdr:row>15</xdr:row>
      <xdr:rowOff>104563</xdr:rowOff>
    </xdr:to>
    <xdr:cxnSp macro="">
      <xdr:nvCxnSpPr>
        <xdr:cNvPr id="445" name="直線コネクタ 444"/>
        <xdr:cNvCxnSpPr/>
      </xdr:nvCxnSpPr>
      <xdr:spPr>
        <a:xfrm flipV="1">
          <a:off x="16179800" y="2628858"/>
          <a:ext cx="8382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103759</xdr:rowOff>
    </xdr:from>
    <xdr:to>
      <xdr:col>23</xdr:col>
      <xdr:colOff>406400</xdr:colOff>
      <xdr:row>15</xdr:row>
      <xdr:rowOff>104563</xdr:rowOff>
    </xdr:to>
    <xdr:cxnSp macro="">
      <xdr:nvCxnSpPr>
        <xdr:cNvPr id="448" name="直線コネクタ 447"/>
        <xdr:cNvCxnSpPr/>
      </xdr:nvCxnSpPr>
      <xdr:spPr>
        <a:xfrm>
          <a:off x="15290800" y="267550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103759</xdr:rowOff>
    </xdr:from>
    <xdr:to>
      <xdr:col>22</xdr:col>
      <xdr:colOff>203200</xdr:colOff>
      <xdr:row>16</xdr:row>
      <xdr:rowOff>93980</xdr:rowOff>
    </xdr:to>
    <xdr:cxnSp macro="">
      <xdr:nvCxnSpPr>
        <xdr:cNvPr id="451" name="直線コネクタ 450"/>
        <xdr:cNvCxnSpPr/>
      </xdr:nvCxnSpPr>
      <xdr:spPr>
        <a:xfrm flipV="1">
          <a:off x="14401800" y="2675509"/>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53" name="テキスト ボックス 452"/>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93980</xdr:rowOff>
    </xdr:from>
    <xdr:to>
      <xdr:col>21</xdr:col>
      <xdr:colOff>0</xdr:colOff>
      <xdr:row>17</xdr:row>
      <xdr:rowOff>79375</xdr:rowOff>
    </xdr:to>
    <xdr:cxnSp macro="">
      <xdr:nvCxnSpPr>
        <xdr:cNvPr id="454" name="直線コネクタ 453"/>
        <xdr:cNvCxnSpPr/>
      </xdr:nvCxnSpPr>
      <xdr:spPr>
        <a:xfrm flipV="1">
          <a:off x="13512800" y="283718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6" name="テキスト ボックス 455"/>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8" name="テキスト ボックス 457"/>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6308</xdr:rowOff>
    </xdr:from>
    <xdr:to>
      <xdr:col>24</xdr:col>
      <xdr:colOff>609600</xdr:colOff>
      <xdr:row>15</xdr:row>
      <xdr:rowOff>107908</xdr:rowOff>
    </xdr:to>
    <xdr:sp macro="" textlink="">
      <xdr:nvSpPr>
        <xdr:cNvPr id="464" name="円/楕円 463"/>
        <xdr:cNvSpPr/>
      </xdr:nvSpPr>
      <xdr:spPr>
        <a:xfrm>
          <a:off x="169672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22835</xdr:rowOff>
    </xdr:from>
    <xdr:ext cx="762000" cy="259045"/>
    <xdr:sp macro="" textlink="">
      <xdr:nvSpPr>
        <xdr:cNvPr id="465" name="将来負担の状況該当値テキスト"/>
        <xdr:cNvSpPr txBox="1"/>
      </xdr:nvSpPr>
      <xdr:spPr>
        <a:xfrm>
          <a:off x="17106900" y="24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53763</xdr:rowOff>
    </xdr:from>
    <xdr:to>
      <xdr:col>23</xdr:col>
      <xdr:colOff>457200</xdr:colOff>
      <xdr:row>15</xdr:row>
      <xdr:rowOff>155363</xdr:rowOff>
    </xdr:to>
    <xdr:sp macro="" textlink="">
      <xdr:nvSpPr>
        <xdr:cNvPr id="466" name="円/楕円 465"/>
        <xdr:cNvSpPr/>
      </xdr:nvSpPr>
      <xdr:spPr>
        <a:xfrm>
          <a:off x="16129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165540</xdr:rowOff>
    </xdr:from>
    <xdr:ext cx="736600" cy="259045"/>
    <xdr:sp macro="" textlink="">
      <xdr:nvSpPr>
        <xdr:cNvPr id="467" name="テキスト ボックス 466"/>
        <xdr:cNvSpPr txBox="1"/>
      </xdr:nvSpPr>
      <xdr:spPr>
        <a:xfrm>
          <a:off x="15798800" y="239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52959</xdr:rowOff>
    </xdr:from>
    <xdr:to>
      <xdr:col>22</xdr:col>
      <xdr:colOff>254000</xdr:colOff>
      <xdr:row>15</xdr:row>
      <xdr:rowOff>154559</xdr:rowOff>
    </xdr:to>
    <xdr:sp macro="" textlink="">
      <xdr:nvSpPr>
        <xdr:cNvPr id="468" name="円/楕円 467"/>
        <xdr:cNvSpPr/>
      </xdr:nvSpPr>
      <xdr:spPr>
        <a:xfrm>
          <a:off x="15240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164736</xdr:rowOff>
    </xdr:from>
    <xdr:ext cx="762000" cy="259045"/>
    <xdr:sp macro="" textlink="">
      <xdr:nvSpPr>
        <xdr:cNvPr id="469" name="テキスト ボックス 468"/>
        <xdr:cNvSpPr txBox="1"/>
      </xdr:nvSpPr>
      <xdr:spPr>
        <a:xfrm>
          <a:off x="14909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43180</xdr:rowOff>
    </xdr:from>
    <xdr:to>
      <xdr:col>21</xdr:col>
      <xdr:colOff>50800</xdr:colOff>
      <xdr:row>16</xdr:row>
      <xdr:rowOff>144780</xdr:rowOff>
    </xdr:to>
    <xdr:sp macro="" textlink="">
      <xdr:nvSpPr>
        <xdr:cNvPr id="470" name="円/楕円 469"/>
        <xdr:cNvSpPr/>
      </xdr:nvSpPr>
      <xdr:spPr>
        <a:xfrm>
          <a:off x="14351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129557</xdr:rowOff>
    </xdr:from>
    <xdr:ext cx="762000" cy="259045"/>
    <xdr:sp macro="" textlink="">
      <xdr:nvSpPr>
        <xdr:cNvPr id="471" name="テキスト ボックス 470"/>
        <xdr:cNvSpPr txBox="1"/>
      </xdr:nvSpPr>
      <xdr:spPr>
        <a:xfrm>
          <a:off x="14020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28575</xdr:rowOff>
    </xdr:from>
    <xdr:to>
      <xdr:col>19</xdr:col>
      <xdr:colOff>533400</xdr:colOff>
      <xdr:row>17</xdr:row>
      <xdr:rowOff>130175</xdr:rowOff>
    </xdr:to>
    <xdr:sp macro="" textlink="">
      <xdr:nvSpPr>
        <xdr:cNvPr id="472" name="円/楕円 471"/>
        <xdr:cNvSpPr/>
      </xdr:nvSpPr>
      <xdr:spPr>
        <a:xfrm>
          <a:off x="1346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114952</xdr:rowOff>
    </xdr:from>
    <xdr:ext cx="762000" cy="259045"/>
    <xdr:sp macro="" textlink="">
      <xdr:nvSpPr>
        <xdr:cNvPr id="473" name="テキスト ボックス 472"/>
        <xdr:cNvSpPr txBox="1"/>
      </xdr:nvSpPr>
      <xdr:spPr>
        <a:xfrm>
          <a:off x="1313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27,953
27,380
221.98
12,360,490
12,034,616
261,444
8,787,820
15,856,724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５年度の合併当初の職員数４３３人に対して平成２８年度当初は３０２人と１３１人削減しているものの、地理的要因から保育所や教育施設等を多く配置していることなどにより、類似団体に比べ職員数が多く、指標が平均以上となっている。今後も定員適正化計画に基づき、職員の年齢構成のバランスを保ちつつ、将来の山県市を支える人材を確保するため、適正な職員配置と定員管理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37</xdr:row>
      <xdr:rowOff>130810</xdr:rowOff>
    </xdr:to>
    <xdr:cxnSp macro="">
      <xdr:nvCxnSpPr>
        <xdr:cNvPr id="66" name="直線コネクタ 65"/>
        <xdr:cNvCxnSpPr/>
      </xdr:nvCxnSpPr>
      <xdr:spPr>
        <a:xfrm>
          <a:off x="3987800" y="6398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54610</xdr:rowOff>
    </xdr:to>
    <xdr:cxnSp macro="">
      <xdr:nvCxnSpPr>
        <xdr:cNvPr id="69" name="直線コネクタ 68"/>
        <xdr:cNvCxnSpPr/>
      </xdr:nvCxnSpPr>
      <xdr:spPr>
        <a:xfrm>
          <a:off x="3098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149860</xdr:rowOff>
    </xdr:to>
    <xdr:cxnSp macro="">
      <xdr:nvCxnSpPr>
        <xdr:cNvPr id="72" name="直線コネクタ 71"/>
        <xdr:cNvCxnSpPr/>
      </xdr:nvCxnSpPr>
      <xdr:spPr>
        <a:xfrm>
          <a:off x="2209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36</xdr:row>
      <xdr:rowOff>165100</xdr:rowOff>
    </xdr:to>
    <xdr:cxnSp macro="">
      <xdr:nvCxnSpPr>
        <xdr:cNvPr id="75" name="直線コネクタ 74"/>
        <xdr:cNvCxnSpPr/>
      </xdr:nvCxnSpPr>
      <xdr:spPr>
        <a:xfrm flipV="1">
          <a:off x="1320800" y="623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5" name="円/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7" name="円/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1" name="円/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間委託の推進や指定管理者制度の導入による委託料の増加を主要因とし、物件費は年々増加傾向にあるものの、継続実施している事業見直しによるコスト削減効果が顕在化し、物件費に係る経常収支比率は類似団体平均を下回った。引き続き施設管理の効率化や事務事業の見直しによるコスト削減、公共施設の適正管理を推進し、経常収支比率の上昇抑制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127000</xdr:rowOff>
    </xdr:to>
    <xdr:cxnSp macro="">
      <xdr:nvCxnSpPr>
        <xdr:cNvPr id="127" name="直線コネクタ 126"/>
        <xdr:cNvCxnSpPr/>
      </xdr:nvCxnSpPr>
      <xdr:spPr>
        <a:xfrm flipV="1">
          <a:off x="15671800" y="2794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76200</xdr:rowOff>
    </xdr:from>
    <xdr:to>
      <xdr:col>22</xdr:col>
      <xdr:colOff>565150</xdr:colOff>
      <xdr:row>16</xdr:row>
      <xdr:rowOff>127000</xdr:rowOff>
    </xdr:to>
    <xdr:cxnSp macro="">
      <xdr:nvCxnSpPr>
        <xdr:cNvPr id="130" name="直線コネクタ 129"/>
        <xdr:cNvCxnSpPr/>
      </xdr:nvCxnSpPr>
      <xdr:spPr>
        <a:xfrm>
          <a:off x="14782800" y="281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76200</xdr:rowOff>
    </xdr:to>
    <xdr:cxnSp macro="">
      <xdr:nvCxnSpPr>
        <xdr:cNvPr id="133" name="直線コネクタ 132"/>
        <xdr:cNvCxnSpPr/>
      </xdr:nvCxnSpPr>
      <xdr:spPr>
        <a:xfrm>
          <a:off x="13893800" y="2755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12700</xdr:rowOff>
    </xdr:to>
    <xdr:cxnSp macro="">
      <xdr:nvCxnSpPr>
        <xdr:cNvPr id="136" name="直線コネクタ 135"/>
        <xdr:cNvCxnSpPr/>
      </xdr:nvCxnSpPr>
      <xdr:spPr>
        <a:xfrm>
          <a:off x="13004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40" name="テキスト ボックス 139"/>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6" name="円/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8" name="円/楕円 147"/>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9" name="テキスト ボックス 148"/>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25400</xdr:rowOff>
    </xdr:from>
    <xdr:to>
      <xdr:col>21</xdr:col>
      <xdr:colOff>412750</xdr:colOff>
      <xdr:row>16</xdr:row>
      <xdr:rowOff>127000</xdr:rowOff>
    </xdr:to>
    <xdr:sp macro="" textlink="">
      <xdr:nvSpPr>
        <xdr:cNvPr id="150" name="円/楕円 149"/>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111777</xdr:rowOff>
    </xdr:from>
    <xdr:ext cx="762000" cy="259045"/>
    <xdr:sp macro="" textlink="">
      <xdr:nvSpPr>
        <xdr:cNvPr id="151" name="テキスト ボックス 150"/>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3" name="テキスト ボックス 152"/>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4" name="円/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55" name="テキスト ボックス 15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を下回っているものの、近年、生活保護費や障害者自立支援関係経費等は増加傾向にあり、今後も扶助費は増加していくものと見込まれることから、資格審査等の適正化とともに、これに対応する必要な財源を確保していくため、財政規模の縮小を図り、持続可能な財政構造への転換に取り組んで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55</xdr:row>
      <xdr:rowOff>4535</xdr:rowOff>
    </xdr:to>
    <xdr:cxnSp macro="">
      <xdr:nvCxnSpPr>
        <xdr:cNvPr id="190" name="直線コネクタ 189"/>
        <xdr:cNvCxnSpPr/>
      </xdr:nvCxnSpPr>
      <xdr:spPr>
        <a:xfrm flipV="1">
          <a:off x="3987800" y="93689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4535</xdr:rowOff>
    </xdr:to>
    <xdr:cxnSp macro="">
      <xdr:nvCxnSpPr>
        <xdr:cNvPr id="193" name="直線コネクタ 192"/>
        <xdr:cNvCxnSpPr/>
      </xdr:nvCxnSpPr>
      <xdr:spPr>
        <a:xfrm>
          <a:off x="3098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110672</xdr:rowOff>
    </xdr:to>
    <xdr:cxnSp macro="">
      <xdr:nvCxnSpPr>
        <xdr:cNvPr id="196" name="直線コネクタ 195"/>
        <xdr:cNvCxnSpPr/>
      </xdr:nvCxnSpPr>
      <xdr:spPr>
        <a:xfrm>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8" name="テキスト ボックス 19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143328</xdr:rowOff>
    </xdr:to>
    <xdr:cxnSp macro="">
      <xdr:nvCxnSpPr>
        <xdr:cNvPr id="199" name="直線コネクタ 198"/>
        <xdr:cNvCxnSpPr/>
      </xdr:nvCxnSpPr>
      <xdr:spPr>
        <a:xfrm flipV="1">
          <a:off x="1320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3" name="テキスト ボックス 202"/>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9" name="円/楕円 208"/>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10"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11" name="円/楕円 210"/>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2" name="テキスト ボックス 21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3" name="円/楕円 212"/>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4" name="テキスト ボックス 213"/>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ついては、類似団体平均と同程度の水準となっているが、社会保障関係経費の増加により、各特別会計への繰出金が多額となっていることがあげられる。各特別会計の適正な経営健全化を進め、普通会計の負担を抑制し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78015</xdr:rowOff>
    </xdr:from>
    <xdr:to>
      <xdr:col>24</xdr:col>
      <xdr:colOff>31750</xdr:colOff>
      <xdr:row>56</xdr:row>
      <xdr:rowOff>84546</xdr:rowOff>
    </xdr:to>
    <xdr:cxnSp macro="">
      <xdr:nvCxnSpPr>
        <xdr:cNvPr id="253" name="直線コネクタ 252"/>
        <xdr:cNvCxnSpPr/>
      </xdr:nvCxnSpPr>
      <xdr:spPr>
        <a:xfrm flipV="1">
          <a:off x="15671800" y="96792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19231</xdr:rowOff>
    </xdr:from>
    <xdr:to>
      <xdr:col>22</xdr:col>
      <xdr:colOff>565150</xdr:colOff>
      <xdr:row>56</xdr:row>
      <xdr:rowOff>84546</xdr:rowOff>
    </xdr:to>
    <xdr:cxnSp macro="">
      <xdr:nvCxnSpPr>
        <xdr:cNvPr id="256" name="直線コネクタ 255"/>
        <xdr:cNvCxnSpPr/>
      </xdr:nvCxnSpPr>
      <xdr:spPr>
        <a:xfrm>
          <a:off x="14782800" y="96204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19231</xdr:rowOff>
    </xdr:from>
    <xdr:to>
      <xdr:col>21</xdr:col>
      <xdr:colOff>361950</xdr:colOff>
      <xdr:row>56</xdr:row>
      <xdr:rowOff>19231</xdr:rowOff>
    </xdr:to>
    <xdr:cxnSp macro="">
      <xdr:nvCxnSpPr>
        <xdr:cNvPr id="259" name="直線コネクタ 258"/>
        <xdr:cNvCxnSpPr/>
      </xdr:nvCxnSpPr>
      <xdr:spPr>
        <a:xfrm>
          <a:off x="13893800" y="9620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166007</xdr:rowOff>
    </xdr:from>
    <xdr:to>
      <xdr:col>21</xdr:col>
      <xdr:colOff>412750</xdr:colOff>
      <xdr:row>56</xdr:row>
      <xdr:rowOff>96157</xdr:rowOff>
    </xdr:to>
    <xdr:sp macro="" textlink="">
      <xdr:nvSpPr>
        <xdr:cNvPr id="260" name="フローチャート : 判断 259"/>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80934</xdr:rowOff>
    </xdr:from>
    <xdr:ext cx="762000" cy="259045"/>
    <xdr:sp macro="" textlink="">
      <xdr:nvSpPr>
        <xdr:cNvPr id="261" name="テキスト ボックス 260"/>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19231</xdr:rowOff>
    </xdr:from>
    <xdr:to>
      <xdr:col>20</xdr:col>
      <xdr:colOff>158750</xdr:colOff>
      <xdr:row>56</xdr:row>
      <xdr:rowOff>156391</xdr:rowOff>
    </xdr:to>
    <xdr:cxnSp macro="">
      <xdr:nvCxnSpPr>
        <xdr:cNvPr id="262" name="直線コネクタ 261"/>
        <xdr:cNvCxnSpPr/>
      </xdr:nvCxnSpPr>
      <xdr:spPr>
        <a:xfrm flipV="1">
          <a:off x="13004800" y="9620431"/>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159476</xdr:rowOff>
    </xdr:from>
    <xdr:to>
      <xdr:col>20</xdr:col>
      <xdr:colOff>209550</xdr:colOff>
      <xdr:row>56</xdr:row>
      <xdr:rowOff>89626</xdr:rowOff>
    </xdr:to>
    <xdr:sp macro="" textlink="">
      <xdr:nvSpPr>
        <xdr:cNvPr id="263" name="フローチャート : 判断 262"/>
        <xdr:cNvSpPr/>
      </xdr:nvSpPr>
      <xdr:spPr>
        <a:xfrm>
          <a:off x="13843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74403</xdr:rowOff>
    </xdr:from>
    <xdr:ext cx="762000" cy="259045"/>
    <xdr:sp macro="" textlink="">
      <xdr:nvSpPr>
        <xdr:cNvPr id="264" name="テキスト ボックス 263"/>
        <xdr:cNvSpPr txBox="1"/>
      </xdr:nvSpPr>
      <xdr:spPr>
        <a:xfrm>
          <a:off x="13512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152944</xdr:rowOff>
    </xdr:from>
    <xdr:to>
      <xdr:col>19</xdr:col>
      <xdr:colOff>6350</xdr:colOff>
      <xdr:row>56</xdr:row>
      <xdr:rowOff>83094</xdr:rowOff>
    </xdr:to>
    <xdr:sp macro="" textlink="">
      <xdr:nvSpPr>
        <xdr:cNvPr id="265" name="フローチャート : 判断 264"/>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93271</xdr:rowOff>
    </xdr:from>
    <xdr:ext cx="762000" cy="259045"/>
    <xdr:sp macro="" textlink="">
      <xdr:nvSpPr>
        <xdr:cNvPr id="266" name="テキスト ボックス 265"/>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27215</xdr:rowOff>
    </xdr:from>
    <xdr:to>
      <xdr:col>24</xdr:col>
      <xdr:colOff>82550</xdr:colOff>
      <xdr:row>56</xdr:row>
      <xdr:rowOff>128815</xdr:rowOff>
    </xdr:to>
    <xdr:sp macro="" textlink="">
      <xdr:nvSpPr>
        <xdr:cNvPr id="272" name="円/楕円 271"/>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43742</xdr:rowOff>
    </xdr:from>
    <xdr:ext cx="762000" cy="259045"/>
    <xdr:sp macro="" textlink="">
      <xdr:nvSpPr>
        <xdr:cNvPr id="273"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33746</xdr:rowOff>
    </xdr:from>
    <xdr:to>
      <xdr:col>22</xdr:col>
      <xdr:colOff>615950</xdr:colOff>
      <xdr:row>56</xdr:row>
      <xdr:rowOff>135346</xdr:rowOff>
    </xdr:to>
    <xdr:sp macro="" textlink="">
      <xdr:nvSpPr>
        <xdr:cNvPr id="274" name="円/楕円 273"/>
        <xdr:cNvSpPr/>
      </xdr:nvSpPr>
      <xdr:spPr>
        <a:xfrm>
          <a:off x="15621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145523</xdr:rowOff>
    </xdr:from>
    <xdr:ext cx="736600" cy="259045"/>
    <xdr:sp macro="" textlink="">
      <xdr:nvSpPr>
        <xdr:cNvPr id="275" name="テキスト ボックス 274"/>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139881</xdr:rowOff>
    </xdr:from>
    <xdr:to>
      <xdr:col>21</xdr:col>
      <xdr:colOff>412750</xdr:colOff>
      <xdr:row>56</xdr:row>
      <xdr:rowOff>70031</xdr:rowOff>
    </xdr:to>
    <xdr:sp macro="" textlink="">
      <xdr:nvSpPr>
        <xdr:cNvPr id="276" name="円/楕円 275"/>
        <xdr:cNvSpPr/>
      </xdr:nvSpPr>
      <xdr:spPr>
        <a:xfrm>
          <a:off x="14732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80208</xdr:rowOff>
    </xdr:from>
    <xdr:ext cx="762000" cy="259045"/>
    <xdr:sp macro="" textlink="">
      <xdr:nvSpPr>
        <xdr:cNvPr id="277" name="テキスト ボックス 276"/>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139881</xdr:rowOff>
    </xdr:from>
    <xdr:to>
      <xdr:col>20</xdr:col>
      <xdr:colOff>209550</xdr:colOff>
      <xdr:row>56</xdr:row>
      <xdr:rowOff>70031</xdr:rowOff>
    </xdr:to>
    <xdr:sp macro="" textlink="">
      <xdr:nvSpPr>
        <xdr:cNvPr id="278" name="円/楕円 277"/>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80208</xdr:rowOff>
    </xdr:from>
    <xdr:ext cx="762000" cy="259045"/>
    <xdr:sp macro="" textlink="">
      <xdr:nvSpPr>
        <xdr:cNvPr id="279" name="テキスト ボックス 278"/>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105591</xdr:rowOff>
    </xdr:from>
    <xdr:to>
      <xdr:col>19</xdr:col>
      <xdr:colOff>6350</xdr:colOff>
      <xdr:row>57</xdr:row>
      <xdr:rowOff>35741</xdr:rowOff>
    </xdr:to>
    <xdr:sp macro="" textlink="">
      <xdr:nvSpPr>
        <xdr:cNvPr id="280" name="円/楕円 279"/>
        <xdr:cNvSpPr/>
      </xdr:nvSpPr>
      <xdr:spPr>
        <a:xfrm>
          <a:off x="12954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20518</xdr:rowOff>
    </xdr:from>
    <xdr:ext cx="762000" cy="259045"/>
    <xdr:sp macro="" textlink="">
      <xdr:nvSpPr>
        <xdr:cNvPr id="281" name="テキスト ボックス 280"/>
        <xdr:cNvSpPr txBox="1"/>
      </xdr:nvSpPr>
      <xdr:spPr>
        <a:xfrm>
          <a:off x="12623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ここ数年来、類似団体・全国・県平均と比べ低い水準で推移している。</a:t>
          </a:r>
        </a:p>
        <a:p>
          <a:r>
            <a:rPr kumimoji="1" lang="ja-JP" altLang="en-US" sz="1300">
              <a:latin typeface="ＭＳ Ｐゴシック"/>
            </a:rPr>
            <a:t>今後も各種団体への補助金、一部事務組合への負担金について、補助基準を明確化にし、市単独補助金の適正化を推進し、行政改革を進め経費縮減に努めていく。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34</xdr:row>
      <xdr:rowOff>117856</xdr:rowOff>
    </xdr:to>
    <xdr:cxnSp macro="">
      <xdr:nvCxnSpPr>
        <xdr:cNvPr id="311" name="直線コネクタ 310"/>
        <xdr:cNvCxnSpPr/>
      </xdr:nvCxnSpPr>
      <xdr:spPr>
        <a:xfrm>
          <a:off x="15671800" y="59288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99568</xdr:rowOff>
    </xdr:from>
    <xdr:to>
      <xdr:col>22</xdr:col>
      <xdr:colOff>565150</xdr:colOff>
      <xdr:row>34</xdr:row>
      <xdr:rowOff>140716</xdr:rowOff>
    </xdr:to>
    <xdr:cxnSp macro="">
      <xdr:nvCxnSpPr>
        <xdr:cNvPr id="314" name="直線コネクタ 313"/>
        <xdr:cNvCxnSpPr/>
      </xdr:nvCxnSpPr>
      <xdr:spPr>
        <a:xfrm flipV="1">
          <a:off x="14782800" y="59288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140716</xdr:rowOff>
    </xdr:to>
    <xdr:cxnSp macro="">
      <xdr:nvCxnSpPr>
        <xdr:cNvPr id="317" name="直線コネクタ 316"/>
        <xdr:cNvCxnSpPr/>
      </xdr:nvCxnSpPr>
      <xdr:spPr>
        <a:xfrm>
          <a:off x="13893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154432</xdr:rowOff>
    </xdr:to>
    <xdr:cxnSp macro="">
      <xdr:nvCxnSpPr>
        <xdr:cNvPr id="320" name="直線コネクタ 319"/>
        <xdr:cNvCxnSpPr/>
      </xdr:nvCxnSpPr>
      <xdr:spPr>
        <a:xfrm flipV="1">
          <a:off x="13004800" y="5956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67056</xdr:rowOff>
    </xdr:from>
    <xdr:to>
      <xdr:col>24</xdr:col>
      <xdr:colOff>82550</xdr:colOff>
      <xdr:row>34</xdr:row>
      <xdr:rowOff>168656</xdr:rowOff>
    </xdr:to>
    <xdr:sp macro="" textlink="">
      <xdr:nvSpPr>
        <xdr:cNvPr id="330" name="円/楕円 329"/>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83583</xdr:rowOff>
    </xdr:from>
    <xdr:ext cx="762000" cy="259045"/>
    <xdr:sp macro="" textlink="">
      <xdr:nvSpPr>
        <xdr:cNvPr id="331" name="補助費等該当値テキスト"/>
        <xdr:cNvSpPr txBox="1"/>
      </xdr:nvSpPr>
      <xdr:spPr>
        <a:xfrm>
          <a:off x="16598900" y="574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48768</xdr:rowOff>
    </xdr:from>
    <xdr:to>
      <xdr:col>22</xdr:col>
      <xdr:colOff>615950</xdr:colOff>
      <xdr:row>34</xdr:row>
      <xdr:rowOff>150368</xdr:rowOff>
    </xdr:to>
    <xdr:sp macro="" textlink="">
      <xdr:nvSpPr>
        <xdr:cNvPr id="332" name="円/楕円 331"/>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160545</xdr:rowOff>
    </xdr:from>
    <xdr:ext cx="736600" cy="259045"/>
    <xdr:sp macro="" textlink="">
      <xdr:nvSpPr>
        <xdr:cNvPr id="333" name="テキスト ボックス 332"/>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89916</xdr:rowOff>
    </xdr:from>
    <xdr:to>
      <xdr:col>21</xdr:col>
      <xdr:colOff>412750</xdr:colOff>
      <xdr:row>35</xdr:row>
      <xdr:rowOff>20066</xdr:rowOff>
    </xdr:to>
    <xdr:sp macro="" textlink="">
      <xdr:nvSpPr>
        <xdr:cNvPr id="334" name="円/楕円 333"/>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30243</xdr:rowOff>
    </xdr:from>
    <xdr:ext cx="762000" cy="259045"/>
    <xdr:sp macro="" textlink="">
      <xdr:nvSpPr>
        <xdr:cNvPr id="335" name="テキスト ボックス 334"/>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6" name="円/楕円 335"/>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7" name="テキスト ボックス 336"/>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103632</xdr:rowOff>
    </xdr:from>
    <xdr:to>
      <xdr:col>19</xdr:col>
      <xdr:colOff>6350</xdr:colOff>
      <xdr:row>35</xdr:row>
      <xdr:rowOff>33782</xdr:rowOff>
    </xdr:to>
    <xdr:sp macro="" textlink="">
      <xdr:nvSpPr>
        <xdr:cNvPr id="338" name="円/楕円 337"/>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43959</xdr:rowOff>
    </xdr:from>
    <xdr:ext cx="762000" cy="259045"/>
    <xdr:sp macro="" textlink="">
      <xdr:nvSpPr>
        <xdr:cNvPr id="339" name="テキスト ボックス 338"/>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合併に伴い地域間格差を解消するために発行した合併特例債の償還額が増加したことにより公債費の割合が高くなっているが、山県市クリーンセンター建設、美山中学校改築など大型事業が終了し、平成２５年度をピークに償還額は減少に転じており、改善方向に向かっている。今後も投資的経費の平準化による計画的な起債によって地方債の発行を極力抑え、繰上償還を視野に入れて後年への負担を軽減できるよう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4" name="直線コネクタ 353"/>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5" name="テキスト ボックス 354"/>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8" name="直線コネクタ 357"/>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9" name="テキスト ボックス 358"/>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109855</xdr:rowOff>
    </xdr:from>
    <xdr:to>
      <xdr:col>7</xdr:col>
      <xdr:colOff>15875</xdr:colOff>
      <xdr:row>80</xdr:row>
      <xdr:rowOff>1270</xdr:rowOff>
    </xdr:to>
    <xdr:cxnSp macro="">
      <xdr:nvCxnSpPr>
        <xdr:cNvPr id="363" name="直線コネクタ 362"/>
        <xdr:cNvCxnSpPr/>
      </xdr:nvCxnSpPr>
      <xdr:spPr>
        <a:xfrm flipV="1">
          <a:off x="4826000" y="1262570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144797</xdr:rowOff>
    </xdr:from>
    <xdr:ext cx="762000" cy="259045"/>
    <xdr:sp macro="" textlink="">
      <xdr:nvSpPr>
        <xdr:cNvPr id="364" name="公債費最小値テキスト"/>
        <xdr:cNvSpPr txBox="1"/>
      </xdr:nvSpPr>
      <xdr:spPr>
        <a:xfrm>
          <a:off x="4914900" y="1368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1270</xdr:rowOff>
    </xdr:from>
    <xdr:to>
      <xdr:col>7</xdr:col>
      <xdr:colOff>104775</xdr:colOff>
      <xdr:row>80</xdr:row>
      <xdr:rowOff>1270</xdr:rowOff>
    </xdr:to>
    <xdr:cxnSp macro="">
      <xdr:nvCxnSpPr>
        <xdr:cNvPr id="365" name="直線コネクタ 364"/>
        <xdr:cNvCxnSpPr/>
      </xdr:nvCxnSpPr>
      <xdr:spPr>
        <a:xfrm>
          <a:off x="4737100" y="1371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24782</xdr:rowOff>
    </xdr:from>
    <xdr:ext cx="762000" cy="259045"/>
    <xdr:sp macro="" textlink="">
      <xdr:nvSpPr>
        <xdr:cNvPr id="366" name="公債費最大値テキスト"/>
        <xdr:cNvSpPr txBox="1"/>
      </xdr:nvSpPr>
      <xdr:spPr>
        <a:xfrm>
          <a:off x="4914900" y="1236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73</xdr:row>
      <xdr:rowOff>109855</xdr:rowOff>
    </xdr:from>
    <xdr:to>
      <xdr:col>7</xdr:col>
      <xdr:colOff>104775</xdr:colOff>
      <xdr:row>73</xdr:row>
      <xdr:rowOff>109855</xdr:rowOff>
    </xdr:to>
    <xdr:cxnSp macro="">
      <xdr:nvCxnSpPr>
        <xdr:cNvPr id="367" name="直線コネクタ 366"/>
        <xdr:cNvCxnSpPr/>
      </xdr:nvCxnSpPr>
      <xdr:spPr>
        <a:xfrm>
          <a:off x="4737100" y="12625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92711</xdr:rowOff>
    </xdr:from>
    <xdr:to>
      <xdr:col>7</xdr:col>
      <xdr:colOff>15875</xdr:colOff>
      <xdr:row>79</xdr:row>
      <xdr:rowOff>167005</xdr:rowOff>
    </xdr:to>
    <xdr:cxnSp macro="">
      <xdr:nvCxnSpPr>
        <xdr:cNvPr id="368" name="直線コネクタ 367"/>
        <xdr:cNvCxnSpPr/>
      </xdr:nvCxnSpPr>
      <xdr:spPr>
        <a:xfrm flipV="1">
          <a:off x="3987800" y="13637261"/>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58437</xdr:rowOff>
    </xdr:from>
    <xdr:ext cx="762000" cy="259045"/>
    <xdr:sp macro="" textlink="">
      <xdr:nvSpPr>
        <xdr:cNvPr id="369" name="公債費平均値テキスト"/>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41911</xdr:rowOff>
    </xdr:from>
    <xdr:to>
      <xdr:col>7</xdr:col>
      <xdr:colOff>66675</xdr:colOff>
      <xdr:row>76</xdr:row>
      <xdr:rowOff>143511</xdr:rowOff>
    </xdr:to>
    <xdr:sp macro="" textlink="">
      <xdr:nvSpPr>
        <xdr:cNvPr id="370" name="フローチャート : 判断 369"/>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167005</xdr:rowOff>
    </xdr:from>
    <xdr:to>
      <xdr:col>5</xdr:col>
      <xdr:colOff>549275</xdr:colOff>
      <xdr:row>80</xdr:row>
      <xdr:rowOff>64136</xdr:rowOff>
    </xdr:to>
    <xdr:cxnSp macro="">
      <xdr:nvCxnSpPr>
        <xdr:cNvPr id="371" name="直線コネクタ 370"/>
        <xdr:cNvCxnSpPr/>
      </xdr:nvCxnSpPr>
      <xdr:spPr>
        <a:xfrm flipV="1">
          <a:off x="3098800" y="1371155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36195</xdr:rowOff>
    </xdr:from>
    <xdr:to>
      <xdr:col>5</xdr:col>
      <xdr:colOff>600075</xdr:colOff>
      <xdr:row>76</xdr:row>
      <xdr:rowOff>137795</xdr:rowOff>
    </xdr:to>
    <xdr:sp macro="" textlink="">
      <xdr:nvSpPr>
        <xdr:cNvPr id="372" name="フローチャート : 判断 371"/>
        <xdr:cNvSpPr/>
      </xdr:nvSpPr>
      <xdr:spPr>
        <a:xfrm>
          <a:off x="3937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147972</xdr:rowOff>
    </xdr:from>
    <xdr:ext cx="736600" cy="259045"/>
    <xdr:sp macro="" textlink="">
      <xdr:nvSpPr>
        <xdr:cNvPr id="373" name="テキスト ボックス 372"/>
        <xdr:cNvSpPr txBox="1"/>
      </xdr:nvSpPr>
      <xdr:spPr>
        <a:xfrm>
          <a:off x="3606800" y="1283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64136</xdr:rowOff>
    </xdr:from>
    <xdr:to>
      <xdr:col>4</xdr:col>
      <xdr:colOff>346075</xdr:colOff>
      <xdr:row>80</xdr:row>
      <xdr:rowOff>86995</xdr:rowOff>
    </xdr:to>
    <xdr:cxnSp macro="">
      <xdr:nvCxnSpPr>
        <xdr:cNvPr id="374" name="直線コネクタ 373"/>
        <xdr:cNvCxnSpPr/>
      </xdr:nvCxnSpPr>
      <xdr:spPr>
        <a:xfrm flipV="1">
          <a:off x="2209800" y="137801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116205</xdr:rowOff>
    </xdr:from>
    <xdr:to>
      <xdr:col>4</xdr:col>
      <xdr:colOff>396875</xdr:colOff>
      <xdr:row>77</xdr:row>
      <xdr:rowOff>46355</xdr:rowOff>
    </xdr:to>
    <xdr:sp macro="" textlink="">
      <xdr:nvSpPr>
        <xdr:cNvPr id="375" name="フローチャート : 判断 374"/>
        <xdr:cNvSpPr/>
      </xdr:nvSpPr>
      <xdr:spPr>
        <a:xfrm>
          <a:off x="3048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56532</xdr:rowOff>
    </xdr:from>
    <xdr:ext cx="762000" cy="259045"/>
    <xdr:sp macro="" textlink="">
      <xdr:nvSpPr>
        <xdr:cNvPr id="376" name="テキスト ボックス 375"/>
        <xdr:cNvSpPr txBox="1"/>
      </xdr:nvSpPr>
      <xdr:spPr>
        <a:xfrm>
          <a:off x="2717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24130</xdr:rowOff>
    </xdr:from>
    <xdr:to>
      <xdr:col>3</xdr:col>
      <xdr:colOff>142875</xdr:colOff>
      <xdr:row>80</xdr:row>
      <xdr:rowOff>86995</xdr:rowOff>
    </xdr:to>
    <xdr:cxnSp macro="">
      <xdr:nvCxnSpPr>
        <xdr:cNvPr id="377" name="直線コネクタ 376"/>
        <xdr:cNvCxnSpPr/>
      </xdr:nvCxnSpPr>
      <xdr:spPr>
        <a:xfrm>
          <a:off x="1320800" y="137401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121920</xdr:rowOff>
    </xdr:from>
    <xdr:to>
      <xdr:col>3</xdr:col>
      <xdr:colOff>193675</xdr:colOff>
      <xdr:row>77</xdr:row>
      <xdr:rowOff>52070</xdr:rowOff>
    </xdr:to>
    <xdr:sp macro="" textlink="">
      <xdr:nvSpPr>
        <xdr:cNvPr id="378" name="フローチャート : 判断 377"/>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79" name="テキスト ボックス 378"/>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133350</xdr:rowOff>
    </xdr:from>
    <xdr:to>
      <xdr:col>1</xdr:col>
      <xdr:colOff>676275</xdr:colOff>
      <xdr:row>77</xdr:row>
      <xdr:rowOff>63500</xdr:rowOff>
    </xdr:to>
    <xdr:sp macro="" textlink="">
      <xdr:nvSpPr>
        <xdr:cNvPr id="380" name="フローチャート : 判断 379"/>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73677</xdr:rowOff>
    </xdr:from>
    <xdr:ext cx="762000" cy="259045"/>
    <xdr:sp macro="" textlink="">
      <xdr:nvSpPr>
        <xdr:cNvPr id="381" name="テキスト ボックス 380"/>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41911</xdr:rowOff>
    </xdr:from>
    <xdr:to>
      <xdr:col>7</xdr:col>
      <xdr:colOff>66675</xdr:colOff>
      <xdr:row>79</xdr:row>
      <xdr:rowOff>143511</xdr:rowOff>
    </xdr:to>
    <xdr:sp macro="" textlink="">
      <xdr:nvSpPr>
        <xdr:cNvPr id="387" name="円/楕円 386"/>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121938</xdr:rowOff>
    </xdr:from>
    <xdr:ext cx="762000" cy="259045"/>
    <xdr:sp macro="" textlink="">
      <xdr:nvSpPr>
        <xdr:cNvPr id="388" name="公債費該当値テキスト"/>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116205</xdr:rowOff>
    </xdr:from>
    <xdr:to>
      <xdr:col>5</xdr:col>
      <xdr:colOff>600075</xdr:colOff>
      <xdr:row>80</xdr:row>
      <xdr:rowOff>46355</xdr:rowOff>
    </xdr:to>
    <xdr:sp macro="" textlink="">
      <xdr:nvSpPr>
        <xdr:cNvPr id="389" name="円/楕円 388"/>
        <xdr:cNvSpPr/>
      </xdr:nvSpPr>
      <xdr:spPr>
        <a:xfrm>
          <a:off x="3937000" y="136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31132</xdr:rowOff>
    </xdr:from>
    <xdr:ext cx="736600" cy="259045"/>
    <xdr:sp macro="" textlink="">
      <xdr:nvSpPr>
        <xdr:cNvPr id="390" name="テキスト ボックス 389"/>
        <xdr:cNvSpPr txBox="1"/>
      </xdr:nvSpPr>
      <xdr:spPr>
        <a:xfrm>
          <a:off x="3606800" y="1374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13336</xdr:rowOff>
    </xdr:from>
    <xdr:to>
      <xdr:col>4</xdr:col>
      <xdr:colOff>396875</xdr:colOff>
      <xdr:row>80</xdr:row>
      <xdr:rowOff>114936</xdr:rowOff>
    </xdr:to>
    <xdr:sp macro="" textlink="">
      <xdr:nvSpPr>
        <xdr:cNvPr id="391" name="円/楕円 390"/>
        <xdr:cNvSpPr/>
      </xdr:nvSpPr>
      <xdr:spPr>
        <a:xfrm>
          <a:off x="3048000" y="137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99713</xdr:rowOff>
    </xdr:from>
    <xdr:ext cx="762000" cy="259045"/>
    <xdr:sp macro="" textlink="">
      <xdr:nvSpPr>
        <xdr:cNvPr id="392" name="テキスト ボックス 391"/>
        <xdr:cNvSpPr txBox="1"/>
      </xdr:nvSpPr>
      <xdr:spPr>
        <a:xfrm>
          <a:off x="2717800" y="1381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36195</xdr:rowOff>
    </xdr:from>
    <xdr:to>
      <xdr:col>3</xdr:col>
      <xdr:colOff>193675</xdr:colOff>
      <xdr:row>80</xdr:row>
      <xdr:rowOff>137795</xdr:rowOff>
    </xdr:to>
    <xdr:sp macro="" textlink="">
      <xdr:nvSpPr>
        <xdr:cNvPr id="393" name="円/楕円 392"/>
        <xdr:cNvSpPr/>
      </xdr:nvSpPr>
      <xdr:spPr>
        <a:xfrm>
          <a:off x="2159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122572</xdr:rowOff>
    </xdr:from>
    <xdr:ext cx="762000" cy="259045"/>
    <xdr:sp macro="" textlink="">
      <xdr:nvSpPr>
        <xdr:cNvPr id="394" name="テキスト ボックス 393"/>
        <xdr:cNvSpPr txBox="1"/>
      </xdr:nvSpPr>
      <xdr:spPr>
        <a:xfrm>
          <a:off x="1828800" y="1383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144780</xdr:rowOff>
    </xdr:from>
    <xdr:to>
      <xdr:col>1</xdr:col>
      <xdr:colOff>676275</xdr:colOff>
      <xdr:row>80</xdr:row>
      <xdr:rowOff>74930</xdr:rowOff>
    </xdr:to>
    <xdr:sp macro="" textlink="">
      <xdr:nvSpPr>
        <xdr:cNvPr id="395" name="円/楕円 394"/>
        <xdr:cNvSpPr/>
      </xdr:nvSpPr>
      <xdr:spPr>
        <a:xfrm>
          <a:off x="1270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59707</xdr:rowOff>
    </xdr:from>
    <xdr:ext cx="762000" cy="259045"/>
    <xdr:sp macro="" textlink="">
      <xdr:nvSpPr>
        <xdr:cNvPr id="396" name="テキスト ボックス 395"/>
        <xdr:cNvSpPr txBox="1"/>
      </xdr:nvSpPr>
      <xdr:spPr>
        <a:xfrm>
          <a:off x="939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公債費を除いたベースでは類似団体平均を大きく下回る水準となっている。</a:t>
          </a:r>
        </a:p>
        <a:p>
          <a:r>
            <a:rPr kumimoji="1" lang="ja-JP" altLang="en-US" sz="1200">
              <a:latin typeface="ＭＳ Ｐゴシック"/>
            </a:rPr>
            <a:t>しかし、歳入構成で最大の割合を占める地方交付税の大幅な逓減（算定替加算分と人口減分）が続く状況の中、一般財源の縮小は避けられず、また、歳出において、繰出金の比率が高いことに加え、扶助費の増加も予想されることから、更なる行政効率化、施設管理・一般事務経費の縮減に努め、経常収支比率の低減を図っていく。</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2" name="直線コネクタ 421"/>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3"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4" name="直線コネクタ 423"/>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5"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6" name="直線コネクタ 425"/>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122428</xdr:rowOff>
    </xdr:from>
    <xdr:to>
      <xdr:col>24</xdr:col>
      <xdr:colOff>31750</xdr:colOff>
      <xdr:row>74</xdr:row>
      <xdr:rowOff>136144</xdr:rowOff>
    </xdr:to>
    <xdr:cxnSp macro="">
      <xdr:nvCxnSpPr>
        <xdr:cNvPr id="427" name="直線コネクタ 426"/>
        <xdr:cNvCxnSpPr/>
      </xdr:nvCxnSpPr>
      <xdr:spPr>
        <a:xfrm>
          <a:off x="15671800" y="128097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9" name="フローチャート : 判断 42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35560</xdr:rowOff>
    </xdr:from>
    <xdr:to>
      <xdr:col>22</xdr:col>
      <xdr:colOff>565150</xdr:colOff>
      <xdr:row>74</xdr:row>
      <xdr:rowOff>122428</xdr:rowOff>
    </xdr:to>
    <xdr:cxnSp macro="">
      <xdr:nvCxnSpPr>
        <xdr:cNvPr id="430" name="直線コネクタ 429"/>
        <xdr:cNvCxnSpPr/>
      </xdr:nvCxnSpPr>
      <xdr:spPr>
        <a:xfrm>
          <a:off x="14782800" y="127228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1" name="フローチャート : 判断 430"/>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2" name="テキスト ボックス 431"/>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115570</xdr:rowOff>
    </xdr:from>
    <xdr:to>
      <xdr:col>21</xdr:col>
      <xdr:colOff>361950</xdr:colOff>
      <xdr:row>74</xdr:row>
      <xdr:rowOff>35560</xdr:rowOff>
    </xdr:to>
    <xdr:cxnSp macro="">
      <xdr:nvCxnSpPr>
        <xdr:cNvPr id="433" name="直線コネクタ 432"/>
        <xdr:cNvCxnSpPr/>
      </xdr:nvCxnSpPr>
      <xdr:spPr>
        <a:xfrm>
          <a:off x="13893800" y="12631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115062</xdr:rowOff>
    </xdr:from>
    <xdr:to>
      <xdr:col>21</xdr:col>
      <xdr:colOff>412750</xdr:colOff>
      <xdr:row>76</xdr:row>
      <xdr:rowOff>45213</xdr:rowOff>
    </xdr:to>
    <xdr:sp macro="" textlink="">
      <xdr:nvSpPr>
        <xdr:cNvPr id="434" name="フローチャート : 判断 433"/>
        <xdr:cNvSpPr/>
      </xdr:nvSpPr>
      <xdr:spPr>
        <a:xfrm>
          <a:off x="14732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29990</xdr:rowOff>
    </xdr:from>
    <xdr:ext cx="762000" cy="259045"/>
    <xdr:sp macro="" textlink="">
      <xdr:nvSpPr>
        <xdr:cNvPr id="435" name="テキスト ボックス 434"/>
        <xdr:cNvSpPr txBox="1"/>
      </xdr:nvSpPr>
      <xdr:spPr>
        <a:xfrm>
          <a:off x="14401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115570</xdr:rowOff>
    </xdr:from>
    <xdr:to>
      <xdr:col>20</xdr:col>
      <xdr:colOff>158750</xdr:colOff>
      <xdr:row>74</xdr:row>
      <xdr:rowOff>127000</xdr:rowOff>
    </xdr:to>
    <xdr:cxnSp macro="">
      <xdr:nvCxnSpPr>
        <xdr:cNvPr id="436" name="直線コネクタ 435"/>
        <xdr:cNvCxnSpPr/>
      </xdr:nvCxnSpPr>
      <xdr:spPr>
        <a:xfrm flipV="1">
          <a:off x="13004800" y="12631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37" name="フローチャート : 判断 436"/>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155719</xdr:rowOff>
    </xdr:from>
    <xdr:ext cx="762000" cy="259045"/>
    <xdr:sp macro="" textlink="">
      <xdr:nvSpPr>
        <xdr:cNvPr id="438" name="テキスト ボックス 437"/>
        <xdr:cNvSpPr txBox="1"/>
      </xdr:nvSpPr>
      <xdr:spPr>
        <a:xfrm>
          <a:off x="13512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85344</xdr:rowOff>
    </xdr:from>
    <xdr:to>
      <xdr:col>24</xdr:col>
      <xdr:colOff>82550</xdr:colOff>
      <xdr:row>75</xdr:row>
      <xdr:rowOff>15494</xdr:rowOff>
    </xdr:to>
    <xdr:sp macro="" textlink="">
      <xdr:nvSpPr>
        <xdr:cNvPr id="446" name="円/楕円 445"/>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101871</xdr:rowOff>
    </xdr:from>
    <xdr:ext cx="762000" cy="259045"/>
    <xdr:sp macro="" textlink="">
      <xdr:nvSpPr>
        <xdr:cNvPr id="447" name="公債費以外該当値テキスト"/>
        <xdr:cNvSpPr txBox="1"/>
      </xdr:nvSpPr>
      <xdr:spPr>
        <a:xfrm>
          <a:off x="16598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71628</xdr:rowOff>
    </xdr:from>
    <xdr:to>
      <xdr:col>22</xdr:col>
      <xdr:colOff>615950</xdr:colOff>
      <xdr:row>75</xdr:row>
      <xdr:rowOff>1778</xdr:rowOff>
    </xdr:to>
    <xdr:sp macro="" textlink="">
      <xdr:nvSpPr>
        <xdr:cNvPr id="448" name="円/楕円 447"/>
        <xdr:cNvSpPr/>
      </xdr:nvSpPr>
      <xdr:spPr>
        <a:xfrm>
          <a:off x="15621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11955</xdr:rowOff>
    </xdr:from>
    <xdr:ext cx="736600" cy="259045"/>
    <xdr:sp macro="" textlink="">
      <xdr:nvSpPr>
        <xdr:cNvPr id="449" name="テキスト ボックス 448"/>
        <xdr:cNvSpPr txBox="1"/>
      </xdr:nvSpPr>
      <xdr:spPr>
        <a:xfrm>
          <a:off x="15290800" y="1252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156210</xdr:rowOff>
    </xdr:from>
    <xdr:to>
      <xdr:col>21</xdr:col>
      <xdr:colOff>412750</xdr:colOff>
      <xdr:row>74</xdr:row>
      <xdr:rowOff>86360</xdr:rowOff>
    </xdr:to>
    <xdr:sp macro="" textlink="">
      <xdr:nvSpPr>
        <xdr:cNvPr id="450" name="円/楕円 449"/>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96537</xdr:rowOff>
    </xdr:from>
    <xdr:ext cx="762000" cy="259045"/>
    <xdr:sp macro="" textlink="">
      <xdr:nvSpPr>
        <xdr:cNvPr id="451" name="テキスト ボックス 450"/>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64770</xdr:rowOff>
    </xdr:from>
    <xdr:to>
      <xdr:col>20</xdr:col>
      <xdr:colOff>209550</xdr:colOff>
      <xdr:row>73</xdr:row>
      <xdr:rowOff>166370</xdr:rowOff>
    </xdr:to>
    <xdr:sp macro="" textlink="">
      <xdr:nvSpPr>
        <xdr:cNvPr id="452" name="円/楕円 451"/>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5097</xdr:rowOff>
    </xdr:from>
    <xdr:ext cx="762000" cy="259045"/>
    <xdr:sp macro="" textlink="">
      <xdr:nvSpPr>
        <xdr:cNvPr id="453" name="テキスト ボックス 452"/>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4" name="円/楕円 453"/>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5" name="テキスト ボックス 454"/>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岐阜県山県市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62859</xdr:rowOff>
    </xdr:from>
    <xdr:to>
      <xdr:col>4</xdr:col>
      <xdr:colOff>1117600</xdr:colOff>
      <xdr:row>14</xdr:row>
      <xdr:rowOff>76403</xdr:rowOff>
    </xdr:to>
    <xdr:cxnSp macro="">
      <xdr:nvCxnSpPr>
        <xdr:cNvPr id="50" name="直線コネクタ 49"/>
        <xdr:cNvCxnSpPr/>
      </xdr:nvCxnSpPr>
      <xdr:spPr bwMode="auto">
        <a:xfrm>
          <a:off x="5003800" y="2510784"/>
          <a:ext cx="647700" cy="1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62859</xdr:rowOff>
    </xdr:from>
    <xdr:to>
      <xdr:col>4</xdr:col>
      <xdr:colOff>469900</xdr:colOff>
      <xdr:row>14</xdr:row>
      <xdr:rowOff>154946</xdr:rowOff>
    </xdr:to>
    <xdr:cxnSp macro="">
      <xdr:nvCxnSpPr>
        <xdr:cNvPr id="53" name="直線コネクタ 52"/>
        <xdr:cNvCxnSpPr/>
      </xdr:nvCxnSpPr>
      <xdr:spPr bwMode="auto">
        <a:xfrm flipV="1">
          <a:off x="4305300" y="2510784"/>
          <a:ext cx="698500" cy="9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154946</xdr:rowOff>
    </xdr:from>
    <xdr:to>
      <xdr:col>3</xdr:col>
      <xdr:colOff>904875</xdr:colOff>
      <xdr:row>15</xdr:row>
      <xdr:rowOff>77584</xdr:rowOff>
    </xdr:to>
    <xdr:cxnSp macro="">
      <xdr:nvCxnSpPr>
        <xdr:cNvPr id="56" name="直線コネクタ 55"/>
        <xdr:cNvCxnSpPr/>
      </xdr:nvCxnSpPr>
      <xdr:spPr bwMode="auto">
        <a:xfrm flipV="1">
          <a:off x="3606800" y="2602871"/>
          <a:ext cx="698500" cy="94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36290</xdr:rowOff>
    </xdr:from>
    <xdr:to>
      <xdr:col>3</xdr:col>
      <xdr:colOff>955675</xdr:colOff>
      <xdr:row>14</xdr:row>
      <xdr:rowOff>137890</xdr:rowOff>
    </xdr:to>
    <xdr:sp macro="" textlink="">
      <xdr:nvSpPr>
        <xdr:cNvPr id="57" name="フローチャート : 判断 56"/>
        <xdr:cNvSpPr/>
      </xdr:nvSpPr>
      <xdr:spPr bwMode="auto">
        <a:xfrm>
          <a:off x="42545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148067</xdr:rowOff>
    </xdr:from>
    <xdr:ext cx="762000" cy="259045"/>
    <xdr:sp macro="" textlink="">
      <xdr:nvSpPr>
        <xdr:cNvPr id="58" name="テキスト ボックス 57"/>
        <xdr:cNvSpPr txBox="1"/>
      </xdr:nvSpPr>
      <xdr:spPr>
        <a:xfrm>
          <a:off x="39243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157956</xdr:rowOff>
    </xdr:from>
    <xdr:to>
      <xdr:col>3</xdr:col>
      <xdr:colOff>206375</xdr:colOff>
      <xdr:row>15</xdr:row>
      <xdr:rowOff>77584</xdr:rowOff>
    </xdr:to>
    <xdr:cxnSp macro="">
      <xdr:nvCxnSpPr>
        <xdr:cNvPr id="59" name="直線コネクタ 58"/>
        <xdr:cNvCxnSpPr/>
      </xdr:nvCxnSpPr>
      <xdr:spPr bwMode="auto">
        <a:xfrm>
          <a:off x="2908300" y="2605881"/>
          <a:ext cx="698500" cy="91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87763</xdr:rowOff>
    </xdr:from>
    <xdr:to>
      <xdr:col>3</xdr:col>
      <xdr:colOff>257175</xdr:colOff>
      <xdr:row>15</xdr:row>
      <xdr:rowOff>17913</xdr:rowOff>
    </xdr:to>
    <xdr:sp macro="" textlink="">
      <xdr:nvSpPr>
        <xdr:cNvPr id="60" name="フローチャート : 判断 59"/>
        <xdr:cNvSpPr/>
      </xdr:nvSpPr>
      <xdr:spPr bwMode="auto">
        <a:xfrm>
          <a:off x="35560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28090</xdr:rowOff>
    </xdr:from>
    <xdr:ext cx="762000" cy="259045"/>
    <xdr:sp macro="" textlink="">
      <xdr:nvSpPr>
        <xdr:cNvPr id="61" name="テキスト ボックス 60"/>
        <xdr:cNvSpPr txBox="1"/>
      </xdr:nvSpPr>
      <xdr:spPr>
        <a:xfrm>
          <a:off x="32258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43758</xdr:rowOff>
    </xdr:from>
    <xdr:to>
      <xdr:col>2</xdr:col>
      <xdr:colOff>692150</xdr:colOff>
      <xdr:row>14</xdr:row>
      <xdr:rowOff>145358</xdr:rowOff>
    </xdr:to>
    <xdr:sp macro="" textlink="">
      <xdr:nvSpPr>
        <xdr:cNvPr id="62" name="フローチャート : 判断 61"/>
        <xdr:cNvSpPr/>
      </xdr:nvSpPr>
      <xdr:spPr bwMode="auto">
        <a:xfrm>
          <a:off x="28575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155535</xdr:rowOff>
    </xdr:from>
    <xdr:ext cx="762000" cy="259045"/>
    <xdr:sp macro="" textlink="">
      <xdr:nvSpPr>
        <xdr:cNvPr id="63" name="テキスト ボックス 62"/>
        <xdr:cNvSpPr txBox="1"/>
      </xdr:nvSpPr>
      <xdr:spPr>
        <a:xfrm>
          <a:off x="25273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25603</xdr:rowOff>
    </xdr:from>
    <xdr:to>
      <xdr:col>5</xdr:col>
      <xdr:colOff>34925</xdr:colOff>
      <xdr:row>14</xdr:row>
      <xdr:rowOff>127203</xdr:rowOff>
    </xdr:to>
    <xdr:sp macro="" textlink="">
      <xdr:nvSpPr>
        <xdr:cNvPr id="69" name="円/楕円 68"/>
        <xdr:cNvSpPr/>
      </xdr:nvSpPr>
      <xdr:spPr bwMode="auto">
        <a:xfrm>
          <a:off x="5600700" y="247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42130</xdr:rowOff>
    </xdr:from>
    <xdr:ext cx="762000" cy="259045"/>
    <xdr:sp macro="" textlink="">
      <xdr:nvSpPr>
        <xdr:cNvPr id="70" name="人口1人当たり決算額の推移該当値テキスト130"/>
        <xdr:cNvSpPr txBox="1"/>
      </xdr:nvSpPr>
      <xdr:spPr>
        <a:xfrm>
          <a:off x="5740400" y="231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94,156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12059</xdr:rowOff>
    </xdr:from>
    <xdr:to>
      <xdr:col>4</xdr:col>
      <xdr:colOff>520700</xdr:colOff>
      <xdr:row>14</xdr:row>
      <xdr:rowOff>113659</xdr:rowOff>
    </xdr:to>
    <xdr:sp macro="" textlink="">
      <xdr:nvSpPr>
        <xdr:cNvPr id="71" name="円/楕円 70"/>
        <xdr:cNvSpPr/>
      </xdr:nvSpPr>
      <xdr:spPr bwMode="auto">
        <a:xfrm>
          <a:off x="4953000" y="2459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123836</xdr:rowOff>
    </xdr:from>
    <xdr:ext cx="736600" cy="259045"/>
    <xdr:sp macro="" textlink="">
      <xdr:nvSpPr>
        <xdr:cNvPr id="72" name="テキスト ボックス 71"/>
        <xdr:cNvSpPr txBox="1"/>
      </xdr:nvSpPr>
      <xdr:spPr>
        <a:xfrm>
          <a:off x="4622800" y="222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94,867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104146</xdr:rowOff>
    </xdr:from>
    <xdr:to>
      <xdr:col>3</xdr:col>
      <xdr:colOff>955675</xdr:colOff>
      <xdr:row>15</xdr:row>
      <xdr:rowOff>34296</xdr:rowOff>
    </xdr:to>
    <xdr:sp macro="" textlink="">
      <xdr:nvSpPr>
        <xdr:cNvPr id="73" name="円/楕円 72"/>
        <xdr:cNvSpPr/>
      </xdr:nvSpPr>
      <xdr:spPr bwMode="auto">
        <a:xfrm>
          <a:off x="4254500" y="255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19073</xdr:rowOff>
    </xdr:from>
    <xdr:ext cx="762000" cy="259045"/>
    <xdr:sp macro="" textlink="">
      <xdr:nvSpPr>
        <xdr:cNvPr id="74" name="テキスト ボックス 73"/>
        <xdr:cNvSpPr txBox="1"/>
      </xdr:nvSpPr>
      <xdr:spPr>
        <a:xfrm>
          <a:off x="3924300" y="26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90,033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26784</xdr:rowOff>
    </xdr:from>
    <xdr:to>
      <xdr:col>3</xdr:col>
      <xdr:colOff>257175</xdr:colOff>
      <xdr:row>15</xdr:row>
      <xdr:rowOff>128384</xdr:rowOff>
    </xdr:to>
    <xdr:sp macro="" textlink="">
      <xdr:nvSpPr>
        <xdr:cNvPr id="75" name="円/楕円 74"/>
        <xdr:cNvSpPr/>
      </xdr:nvSpPr>
      <xdr:spPr bwMode="auto">
        <a:xfrm>
          <a:off x="3556000" y="264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113161</xdr:rowOff>
    </xdr:from>
    <xdr:ext cx="762000" cy="259045"/>
    <xdr:sp macro="" textlink="">
      <xdr:nvSpPr>
        <xdr:cNvPr id="76" name="テキスト ボックス 75"/>
        <xdr:cNvSpPr txBox="1"/>
      </xdr:nvSpPr>
      <xdr:spPr>
        <a:xfrm>
          <a:off x="3225800" y="27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85,094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107156</xdr:rowOff>
    </xdr:from>
    <xdr:to>
      <xdr:col>2</xdr:col>
      <xdr:colOff>692150</xdr:colOff>
      <xdr:row>15</xdr:row>
      <xdr:rowOff>37306</xdr:rowOff>
    </xdr:to>
    <xdr:sp macro="" textlink="">
      <xdr:nvSpPr>
        <xdr:cNvPr id="77" name="円/楕円 76"/>
        <xdr:cNvSpPr/>
      </xdr:nvSpPr>
      <xdr:spPr bwMode="auto">
        <a:xfrm>
          <a:off x="2857500" y="2555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22083</xdr:rowOff>
    </xdr:from>
    <xdr:ext cx="762000" cy="259045"/>
    <xdr:sp macro="" textlink="">
      <xdr:nvSpPr>
        <xdr:cNvPr id="78" name="テキスト ボックス 77"/>
        <xdr:cNvSpPr txBox="1"/>
      </xdr:nvSpPr>
      <xdr:spPr>
        <a:xfrm>
          <a:off x="2527300" y="26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313469</xdr:rowOff>
    </xdr:from>
    <xdr:to>
      <xdr:col>4</xdr:col>
      <xdr:colOff>1117600</xdr:colOff>
      <xdr:row>35</xdr:row>
      <xdr:rowOff>84641</xdr:rowOff>
    </xdr:to>
    <xdr:cxnSp macro="">
      <xdr:nvCxnSpPr>
        <xdr:cNvPr id="110" name="直線コネクタ 109"/>
        <xdr:cNvCxnSpPr/>
      </xdr:nvCxnSpPr>
      <xdr:spPr bwMode="auto">
        <a:xfrm>
          <a:off x="5003800" y="6580919"/>
          <a:ext cx="647700" cy="114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266857</xdr:rowOff>
    </xdr:from>
    <xdr:to>
      <xdr:col>4</xdr:col>
      <xdr:colOff>469900</xdr:colOff>
      <xdr:row>34</xdr:row>
      <xdr:rowOff>313469</xdr:rowOff>
    </xdr:to>
    <xdr:cxnSp macro="">
      <xdr:nvCxnSpPr>
        <xdr:cNvPr id="113" name="直線コネクタ 112"/>
        <xdr:cNvCxnSpPr/>
      </xdr:nvCxnSpPr>
      <xdr:spPr bwMode="auto">
        <a:xfrm>
          <a:off x="4305300" y="6534307"/>
          <a:ext cx="698500" cy="46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184447</xdr:rowOff>
    </xdr:from>
    <xdr:to>
      <xdr:col>3</xdr:col>
      <xdr:colOff>904875</xdr:colOff>
      <xdr:row>34</xdr:row>
      <xdr:rowOff>266857</xdr:rowOff>
    </xdr:to>
    <xdr:cxnSp macro="">
      <xdr:nvCxnSpPr>
        <xdr:cNvPr id="116" name="直線コネクタ 115"/>
        <xdr:cNvCxnSpPr/>
      </xdr:nvCxnSpPr>
      <xdr:spPr bwMode="auto">
        <a:xfrm>
          <a:off x="3606800" y="6451897"/>
          <a:ext cx="698500" cy="82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166182</xdr:rowOff>
    </xdr:from>
    <xdr:to>
      <xdr:col>3</xdr:col>
      <xdr:colOff>206375</xdr:colOff>
      <xdr:row>34</xdr:row>
      <xdr:rowOff>184447</xdr:rowOff>
    </xdr:to>
    <xdr:cxnSp macro="">
      <xdr:nvCxnSpPr>
        <xdr:cNvPr id="119" name="直線コネクタ 118"/>
        <xdr:cNvCxnSpPr/>
      </xdr:nvCxnSpPr>
      <xdr:spPr bwMode="auto">
        <a:xfrm>
          <a:off x="2908300" y="6433632"/>
          <a:ext cx="698500" cy="18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33841</xdr:rowOff>
    </xdr:from>
    <xdr:to>
      <xdr:col>5</xdr:col>
      <xdr:colOff>34925</xdr:colOff>
      <xdr:row>35</xdr:row>
      <xdr:rowOff>135441</xdr:rowOff>
    </xdr:to>
    <xdr:sp macro="" textlink="">
      <xdr:nvSpPr>
        <xdr:cNvPr id="129" name="円/楕円 128"/>
        <xdr:cNvSpPr/>
      </xdr:nvSpPr>
      <xdr:spPr bwMode="auto">
        <a:xfrm>
          <a:off x="5600700" y="664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221818</xdr:rowOff>
    </xdr:from>
    <xdr:ext cx="762000" cy="259045"/>
    <xdr:sp macro="" textlink="">
      <xdr:nvSpPr>
        <xdr:cNvPr id="130" name="人口1人当たり決算額の推移該当値テキスト445"/>
        <xdr:cNvSpPr txBox="1"/>
      </xdr:nvSpPr>
      <xdr:spPr>
        <a:xfrm>
          <a:off x="5740400" y="648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34,353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262669</xdr:rowOff>
    </xdr:from>
    <xdr:to>
      <xdr:col>4</xdr:col>
      <xdr:colOff>520700</xdr:colOff>
      <xdr:row>35</xdr:row>
      <xdr:rowOff>21369</xdr:rowOff>
    </xdr:to>
    <xdr:sp macro="" textlink="">
      <xdr:nvSpPr>
        <xdr:cNvPr id="131" name="円/楕円 130"/>
        <xdr:cNvSpPr/>
      </xdr:nvSpPr>
      <xdr:spPr bwMode="auto">
        <a:xfrm>
          <a:off x="4953000" y="653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31546</xdr:rowOff>
    </xdr:from>
    <xdr:ext cx="736600" cy="259045"/>
    <xdr:sp macro="" textlink="">
      <xdr:nvSpPr>
        <xdr:cNvPr id="132" name="テキスト ボックス 131"/>
        <xdr:cNvSpPr txBox="1"/>
      </xdr:nvSpPr>
      <xdr:spPr>
        <a:xfrm>
          <a:off x="4622800" y="6298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216057</xdr:rowOff>
    </xdr:from>
    <xdr:to>
      <xdr:col>3</xdr:col>
      <xdr:colOff>955675</xdr:colOff>
      <xdr:row>34</xdr:row>
      <xdr:rowOff>317657</xdr:rowOff>
    </xdr:to>
    <xdr:sp macro="" textlink="">
      <xdr:nvSpPr>
        <xdr:cNvPr id="133" name="円/楕円 132"/>
        <xdr:cNvSpPr/>
      </xdr:nvSpPr>
      <xdr:spPr bwMode="auto">
        <a:xfrm>
          <a:off x="4254500" y="648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327834</xdr:rowOff>
    </xdr:from>
    <xdr:ext cx="762000" cy="259045"/>
    <xdr:sp macro="" textlink="">
      <xdr:nvSpPr>
        <xdr:cNvPr id="134" name="テキスト ボックス 133"/>
        <xdr:cNvSpPr txBox="1"/>
      </xdr:nvSpPr>
      <xdr:spPr>
        <a:xfrm>
          <a:off x="3924300" y="625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133647</xdr:rowOff>
    </xdr:from>
    <xdr:to>
      <xdr:col>3</xdr:col>
      <xdr:colOff>257175</xdr:colOff>
      <xdr:row>34</xdr:row>
      <xdr:rowOff>235248</xdr:rowOff>
    </xdr:to>
    <xdr:sp macro="" textlink="">
      <xdr:nvSpPr>
        <xdr:cNvPr id="135" name="円/楕円 134"/>
        <xdr:cNvSpPr/>
      </xdr:nvSpPr>
      <xdr:spPr bwMode="auto">
        <a:xfrm>
          <a:off x="3556000" y="640109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245424</xdr:rowOff>
    </xdr:from>
    <xdr:ext cx="762000" cy="259045"/>
    <xdr:sp macro="" textlink="">
      <xdr:nvSpPr>
        <xdr:cNvPr id="136" name="テキスト ボックス 135"/>
        <xdr:cNvSpPr txBox="1"/>
      </xdr:nvSpPr>
      <xdr:spPr>
        <a:xfrm>
          <a:off x="3225800" y="616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44,987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115382</xdr:rowOff>
    </xdr:from>
    <xdr:to>
      <xdr:col>2</xdr:col>
      <xdr:colOff>692150</xdr:colOff>
      <xdr:row>34</xdr:row>
      <xdr:rowOff>216982</xdr:rowOff>
    </xdr:to>
    <xdr:sp macro="" textlink="">
      <xdr:nvSpPr>
        <xdr:cNvPr id="137" name="円/楕円 136"/>
        <xdr:cNvSpPr/>
      </xdr:nvSpPr>
      <xdr:spPr bwMode="auto">
        <a:xfrm>
          <a:off x="2857500" y="638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227159</xdr:rowOff>
    </xdr:from>
    <xdr:ext cx="762000" cy="259045"/>
    <xdr:sp macro="" textlink="">
      <xdr:nvSpPr>
        <xdr:cNvPr id="138" name="テキスト ボックス 137"/>
        <xdr:cNvSpPr txBox="1"/>
      </xdr:nvSpPr>
      <xdr:spPr>
        <a:xfrm>
          <a:off x="2527300" y="615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27,953
27,380
221.98
12,360,490
12,034,616
261,444
8,787,820
15,856,724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127104</xdr:rowOff>
    </xdr:from>
    <xdr:to>
      <xdr:col>6</xdr:col>
      <xdr:colOff>511175</xdr:colOff>
      <xdr:row>32</xdr:row>
      <xdr:rowOff>131379</xdr:rowOff>
    </xdr:to>
    <xdr:cxnSp macro="">
      <xdr:nvCxnSpPr>
        <xdr:cNvPr id="59" name="直線コネクタ 58"/>
        <xdr:cNvCxnSpPr/>
      </xdr:nvCxnSpPr>
      <xdr:spPr>
        <a:xfrm>
          <a:off x="3797300" y="5613504"/>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127104</xdr:rowOff>
    </xdr:from>
    <xdr:to>
      <xdr:col>5</xdr:col>
      <xdr:colOff>358775</xdr:colOff>
      <xdr:row>33</xdr:row>
      <xdr:rowOff>21171</xdr:rowOff>
    </xdr:to>
    <xdr:cxnSp macro="">
      <xdr:nvCxnSpPr>
        <xdr:cNvPr id="62" name="直線コネクタ 61"/>
        <xdr:cNvCxnSpPr/>
      </xdr:nvCxnSpPr>
      <xdr:spPr>
        <a:xfrm flipV="1">
          <a:off x="2908300" y="5613504"/>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21171</xdr:rowOff>
    </xdr:from>
    <xdr:to>
      <xdr:col>4</xdr:col>
      <xdr:colOff>155575</xdr:colOff>
      <xdr:row>33</xdr:row>
      <xdr:rowOff>112199</xdr:rowOff>
    </xdr:to>
    <xdr:cxnSp macro="">
      <xdr:nvCxnSpPr>
        <xdr:cNvPr id="65" name="直線コネクタ 64"/>
        <xdr:cNvCxnSpPr/>
      </xdr:nvCxnSpPr>
      <xdr:spPr>
        <a:xfrm flipV="1">
          <a:off x="2019300" y="5679021"/>
          <a:ext cx="889000" cy="9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12891</xdr:rowOff>
    </xdr:from>
    <xdr:to>
      <xdr:col>4</xdr:col>
      <xdr:colOff>206375</xdr:colOff>
      <xdr:row>33</xdr:row>
      <xdr:rowOff>114491</xdr:rowOff>
    </xdr:to>
    <xdr:sp macro="" textlink="">
      <xdr:nvSpPr>
        <xdr:cNvPr id="66" name="フローチャート : 判断 65"/>
        <xdr:cNvSpPr/>
      </xdr:nvSpPr>
      <xdr:spPr>
        <a:xfrm>
          <a:off x="2857500" y="567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105618</xdr:rowOff>
    </xdr:from>
    <xdr:ext cx="534377" cy="259045"/>
    <xdr:sp macro="" textlink="">
      <xdr:nvSpPr>
        <xdr:cNvPr id="67" name="テキスト ボックス 66"/>
        <xdr:cNvSpPr txBox="1"/>
      </xdr:nvSpPr>
      <xdr:spPr>
        <a:xfrm>
          <a:off x="2641111" y="57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166332</xdr:rowOff>
    </xdr:from>
    <xdr:to>
      <xdr:col>2</xdr:col>
      <xdr:colOff>638175</xdr:colOff>
      <xdr:row>33</xdr:row>
      <xdr:rowOff>112199</xdr:rowOff>
    </xdr:to>
    <xdr:cxnSp macro="">
      <xdr:nvCxnSpPr>
        <xdr:cNvPr id="68" name="直線コネクタ 67"/>
        <xdr:cNvCxnSpPr/>
      </xdr:nvCxnSpPr>
      <xdr:spPr>
        <a:xfrm>
          <a:off x="1130300" y="5652732"/>
          <a:ext cx="889000" cy="1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37488</xdr:rowOff>
    </xdr:from>
    <xdr:to>
      <xdr:col>3</xdr:col>
      <xdr:colOff>3175</xdr:colOff>
      <xdr:row>33</xdr:row>
      <xdr:rowOff>139088</xdr:rowOff>
    </xdr:to>
    <xdr:sp macro="" textlink="">
      <xdr:nvSpPr>
        <xdr:cNvPr id="69" name="フローチャート : 判断 68"/>
        <xdr:cNvSpPr/>
      </xdr:nvSpPr>
      <xdr:spPr>
        <a:xfrm>
          <a:off x="1968500" y="569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155615</xdr:rowOff>
    </xdr:from>
    <xdr:ext cx="534377" cy="259045"/>
    <xdr:sp macro="" textlink="">
      <xdr:nvSpPr>
        <xdr:cNvPr id="70" name="テキスト ボックス 69"/>
        <xdr:cNvSpPr txBox="1"/>
      </xdr:nvSpPr>
      <xdr:spPr>
        <a:xfrm>
          <a:off x="1752111" y="54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153228</xdr:rowOff>
    </xdr:from>
    <xdr:to>
      <xdr:col>1</xdr:col>
      <xdr:colOff>485775</xdr:colOff>
      <xdr:row>33</xdr:row>
      <xdr:rowOff>83378</xdr:rowOff>
    </xdr:to>
    <xdr:sp macro="" textlink="">
      <xdr:nvSpPr>
        <xdr:cNvPr id="71" name="フローチャート : 判断 70"/>
        <xdr:cNvSpPr/>
      </xdr:nvSpPr>
      <xdr:spPr>
        <a:xfrm>
          <a:off x="1079500" y="5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74505</xdr:rowOff>
    </xdr:from>
    <xdr:ext cx="534377" cy="259045"/>
    <xdr:sp macro="" textlink="">
      <xdr:nvSpPr>
        <xdr:cNvPr id="72" name="テキスト ボックス 71"/>
        <xdr:cNvSpPr txBox="1"/>
      </xdr:nvSpPr>
      <xdr:spPr>
        <a:xfrm>
          <a:off x="863111" y="573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80579</xdr:rowOff>
    </xdr:from>
    <xdr:to>
      <xdr:col>6</xdr:col>
      <xdr:colOff>561975</xdr:colOff>
      <xdr:row>33</xdr:row>
      <xdr:rowOff>10729</xdr:rowOff>
    </xdr:to>
    <xdr:sp macro="" textlink="">
      <xdr:nvSpPr>
        <xdr:cNvPr id="78" name="円/楕円 77"/>
        <xdr:cNvSpPr/>
      </xdr:nvSpPr>
      <xdr:spPr>
        <a:xfrm>
          <a:off x="4584700" y="55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103456</xdr:rowOff>
    </xdr:from>
    <xdr:ext cx="534377" cy="259045"/>
    <xdr:sp macro="" textlink="">
      <xdr:nvSpPr>
        <xdr:cNvPr id="79" name="人件費該当値テキスト"/>
        <xdr:cNvSpPr txBox="1"/>
      </xdr:nvSpPr>
      <xdr:spPr>
        <a:xfrm>
          <a:off x="4686300" y="54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85,364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76304</xdr:rowOff>
    </xdr:from>
    <xdr:to>
      <xdr:col>5</xdr:col>
      <xdr:colOff>409575</xdr:colOff>
      <xdr:row>33</xdr:row>
      <xdr:rowOff>6454</xdr:rowOff>
    </xdr:to>
    <xdr:sp macro="" textlink="">
      <xdr:nvSpPr>
        <xdr:cNvPr id="80" name="円/楕円 79"/>
        <xdr:cNvSpPr/>
      </xdr:nvSpPr>
      <xdr:spPr>
        <a:xfrm>
          <a:off x="3746500" y="55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22981</xdr:rowOff>
    </xdr:from>
    <xdr:ext cx="534377" cy="259045"/>
    <xdr:sp macro="" textlink="">
      <xdr:nvSpPr>
        <xdr:cNvPr id="81" name="テキスト ボックス 80"/>
        <xdr:cNvSpPr txBox="1"/>
      </xdr:nvSpPr>
      <xdr:spPr>
        <a:xfrm>
          <a:off x="3530111" y="53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85,551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141821</xdr:rowOff>
    </xdr:from>
    <xdr:to>
      <xdr:col>4</xdr:col>
      <xdr:colOff>206375</xdr:colOff>
      <xdr:row>33</xdr:row>
      <xdr:rowOff>71971</xdr:rowOff>
    </xdr:to>
    <xdr:sp macro="" textlink="">
      <xdr:nvSpPr>
        <xdr:cNvPr id="82" name="円/楕円 81"/>
        <xdr:cNvSpPr/>
      </xdr:nvSpPr>
      <xdr:spPr>
        <a:xfrm>
          <a:off x="2857500" y="56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88498</xdr:rowOff>
    </xdr:from>
    <xdr:ext cx="534377" cy="259045"/>
    <xdr:sp macro="" textlink="">
      <xdr:nvSpPr>
        <xdr:cNvPr id="83" name="テキスト ボックス 82"/>
        <xdr:cNvSpPr txBox="1"/>
      </xdr:nvSpPr>
      <xdr:spPr>
        <a:xfrm>
          <a:off x="2641111" y="54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82,685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61399</xdr:rowOff>
    </xdr:from>
    <xdr:to>
      <xdr:col>3</xdr:col>
      <xdr:colOff>3175</xdr:colOff>
      <xdr:row>33</xdr:row>
      <xdr:rowOff>162999</xdr:rowOff>
    </xdr:to>
    <xdr:sp macro="" textlink="">
      <xdr:nvSpPr>
        <xdr:cNvPr id="84" name="円/楕円 83"/>
        <xdr:cNvSpPr/>
      </xdr:nvSpPr>
      <xdr:spPr>
        <a:xfrm>
          <a:off x="1968500" y="57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154126</xdr:rowOff>
    </xdr:from>
    <xdr:ext cx="534377" cy="259045"/>
    <xdr:sp macro="" textlink="">
      <xdr:nvSpPr>
        <xdr:cNvPr id="85" name="テキスト ボックス 84"/>
        <xdr:cNvSpPr txBox="1"/>
      </xdr:nvSpPr>
      <xdr:spPr>
        <a:xfrm>
          <a:off x="1752111" y="581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78,703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115532</xdr:rowOff>
    </xdr:from>
    <xdr:to>
      <xdr:col>1</xdr:col>
      <xdr:colOff>485775</xdr:colOff>
      <xdr:row>33</xdr:row>
      <xdr:rowOff>45682</xdr:rowOff>
    </xdr:to>
    <xdr:sp macro="" textlink="">
      <xdr:nvSpPr>
        <xdr:cNvPr id="86" name="円/楕円 85"/>
        <xdr:cNvSpPr/>
      </xdr:nvSpPr>
      <xdr:spPr>
        <a:xfrm>
          <a:off x="1079500" y="56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62209</xdr:rowOff>
    </xdr:from>
    <xdr:ext cx="534377" cy="259045"/>
    <xdr:sp macro="" textlink="">
      <xdr:nvSpPr>
        <xdr:cNvPr id="87" name="テキスト ボックス 86"/>
        <xdr:cNvSpPr txBox="1"/>
      </xdr:nvSpPr>
      <xdr:spPr>
        <a:xfrm>
          <a:off x="863111" y="537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116425</xdr:rowOff>
    </xdr:from>
    <xdr:to>
      <xdr:col>6</xdr:col>
      <xdr:colOff>511175</xdr:colOff>
      <xdr:row>57</xdr:row>
      <xdr:rowOff>119652</xdr:rowOff>
    </xdr:to>
    <xdr:cxnSp macro="">
      <xdr:nvCxnSpPr>
        <xdr:cNvPr id="116" name="直線コネクタ 115"/>
        <xdr:cNvCxnSpPr/>
      </xdr:nvCxnSpPr>
      <xdr:spPr>
        <a:xfrm flipV="1">
          <a:off x="3797300" y="9889075"/>
          <a:ext cx="8382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119652</xdr:rowOff>
    </xdr:from>
    <xdr:to>
      <xdr:col>5</xdr:col>
      <xdr:colOff>358775</xdr:colOff>
      <xdr:row>57</xdr:row>
      <xdr:rowOff>128491</xdr:rowOff>
    </xdr:to>
    <xdr:cxnSp macro="">
      <xdr:nvCxnSpPr>
        <xdr:cNvPr id="119" name="直線コネクタ 118"/>
        <xdr:cNvCxnSpPr/>
      </xdr:nvCxnSpPr>
      <xdr:spPr>
        <a:xfrm flipV="1">
          <a:off x="2908300" y="9892302"/>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128491</xdr:rowOff>
    </xdr:from>
    <xdr:to>
      <xdr:col>4</xdr:col>
      <xdr:colOff>155575</xdr:colOff>
      <xdr:row>57</xdr:row>
      <xdr:rowOff>149732</xdr:rowOff>
    </xdr:to>
    <xdr:cxnSp macro="">
      <xdr:nvCxnSpPr>
        <xdr:cNvPr id="122" name="直線コネクタ 121"/>
        <xdr:cNvCxnSpPr/>
      </xdr:nvCxnSpPr>
      <xdr:spPr>
        <a:xfrm flipV="1">
          <a:off x="2019300" y="9901141"/>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3" name="フローチャート : 判断 122"/>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14504</xdr:rowOff>
    </xdr:from>
    <xdr:ext cx="534377" cy="259045"/>
    <xdr:sp macro="" textlink="">
      <xdr:nvSpPr>
        <xdr:cNvPr id="124" name="テキスト ボックス 123"/>
        <xdr:cNvSpPr txBox="1"/>
      </xdr:nvSpPr>
      <xdr:spPr>
        <a:xfrm>
          <a:off x="2641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149732</xdr:rowOff>
    </xdr:from>
    <xdr:to>
      <xdr:col>2</xdr:col>
      <xdr:colOff>638175</xdr:colOff>
      <xdr:row>57</xdr:row>
      <xdr:rowOff>155264</xdr:rowOff>
    </xdr:to>
    <xdr:cxnSp macro="">
      <xdr:nvCxnSpPr>
        <xdr:cNvPr id="125" name="直線コネクタ 124"/>
        <xdr:cNvCxnSpPr/>
      </xdr:nvCxnSpPr>
      <xdr:spPr>
        <a:xfrm flipV="1">
          <a:off x="1130300" y="9922382"/>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26" name="フローチャート : 判断 125"/>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16615</xdr:rowOff>
    </xdr:from>
    <xdr:ext cx="534377" cy="259045"/>
    <xdr:sp macro="" textlink="">
      <xdr:nvSpPr>
        <xdr:cNvPr id="127" name="テキスト ボックス 126"/>
        <xdr:cNvSpPr txBox="1"/>
      </xdr:nvSpPr>
      <xdr:spPr>
        <a:xfrm>
          <a:off x="1752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28" name="フローチャート : 判断 127"/>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44401</xdr:rowOff>
    </xdr:from>
    <xdr:ext cx="534377" cy="259045"/>
    <xdr:sp macro="" textlink="">
      <xdr:nvSpPr>
        <xdr:cNvPr id="129" name="テキスト ボックス 128"/>
        <xdr:cNvSpPr txBox="1"/>
      </xdr:nvSpPr>
      <xdr:spPr>
        <a:xfrm>
          <a:off x="863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65625</xdr:rowOff>
    </xdr:from>
    <xdr:to>
      <xdr:col>6</xdr:col>
      <xdr:colOff>561975</xdr:colOff>
      <xdr:row>57</xdr:row>
      <xdr:rowOff>167225</xdr:rowOff>
    </xdr:to>
    <xdr:sp macro="" textlink="">
      <xdr:nvSpPr>
        <xdr:cNvPr id="135" name="円/楕円 134"/>
        <xdr:cNvSpPr/>
      </xdr:nvSpPr>
      <xdr:spPr>
        <a:xfrm>
          <a:off x="4584700" y="98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25002</xdr:rowOff>
    </xdr:from>
    <xdr:ext cx="534377" cy="259045"/>
    <xdr:sp macro="" textlink="">
      <xdr:nvSpPr>
        <xdr:cNvPr id="136" name="物件費該当値テキスト"/>
        <xdr:cNvSpPr txBox="1"/>
      </xdr:nvSpPr>
      <xdr:spPr>
        <a:xfrm>
          <a:off x="4686300" y="96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68852</xdr:rowOff>
    </xdr:from>
    <xdr:to>
      <xdr:col>5</xdr:col>
      <xdr:colOff>409575</xdr:colOff>
      <xdr:row>57</xdr:row>
      <xdr:rowOff>170452</xdr:rowOff>
    </xdr:to>
    <xdr:sp macro="" textlink="">
      <xdr:nvSpPr>
        <xdr:cNvPr id="137" name="円/楕円 136"/>
        <xdr:cNvSpPr/>
      </xdr:nvSpPr>
      <xdr:spPr>
        <a:xfrm>
          <a:off x="3746500" y="98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15529</xdr:rowOff>
    </xdr:from>
    <xdr:ext cx="534377" cy="259045"/>
    <xdr:sp macro="" textlink="">
      <xdr:nvSpPr>
        <xdr:cNvPr id="138" name="テキスト ボックス 137"/>
        <xdr:cNvSpPr txBox="1"/>
      </xdr:nvSpPr>
      <xdr:spPr>
        <a:xfrm>
          <a:off x="3530111" y="961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77691</xdr:rowOff>
    </xdr:from>
    <xdr:to>
      <xdr:col>4</xdr:col>
      <xdr:colOff>206375</xdr:colOff>
      <xdr:row>58</xdr:row>
      <xdr:rowOff>7841</xdr:rowOff>
    </xdr:to>
    <xdr:sp macro="" textlink="">
      <xdr:nvSpPr>
        <xdr:cNvPr id="139" name="円/楕円 138"/>
        <xdr:cNvSpPr/>
      </xdr:nvSpPr>
      <xdr:spPr>
        <a:xfrm>
          <a:off x="2857500" y="985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170418</xdr:rowOff>
    </xdr:from>
    <xdr:ext cx="534377" cy="259045"/>
    <xdr:sp macro="" textlink="">
      <xdr:nvSpPr>
        <xdr:cNvPr id="140" name="テキスト ボックス 139"/>
        <xdr:cNvSpPr txBox="1"/>
      </xdr:nvSpPr>
      <xdr:spPr>
        <a:xfrm>
          <a:off x="2641111" y="994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98932</xdr:rowOff>
    </xdr:from>
    <xdr:to>
      <xdr:col>3</xdr:col>
      <xdr:colOff>3175</xdr:colOff>
      <xdr:row>58</xdr:row>
      <xdr:rowOff>29082</xdr:rowOff>
    </xdr:to>
    <xdr:sp macro="" textlink="">
      <xdr:nvSpPr>
        <xdr:cNvPr id="141" name="円/楕円 140"/>
        <xdr:cNvSpPr/>
      </xdr:nvSpPr>
      <xdr:spPr>
        <a:xfrm>
          <a:off x="1968500" y="98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20209</xdr:rowOff>
    </xdr:from>
    <xdr:ext cx="534377" cy="259045"/>
    <xdr:sp macro="" textlink="">
      <xdr:nvSpPr>
        <xdr:cNvPr id="142" name="テキスト ボックス 141"/>
        <xdr:cNvSpPr txBox="1"/>
      </xdr:nvSpPr>
      <xdr:spPr>
        <a:xfrm>
          <a:off x="1752111" y="99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104464</xdr:rowOff>
    </xdr:from>
    <xdr:to>
      <xdr:col>1</xdr:col>
      <xdr:colOff>485775</xdr:colOff>
      <xdr:row>58</xdr:row>
      <xdr:rowOff>34614</xdr:rowOff>
    </xdr:to>
    <xdr:sp macro="" textlink="">
      <xdr:nvSpPr>
        <xdr:cNvPr id="143" name="円/楕円 142"/>
        <xdr:cNvSpPr/>
      </xdr:nvSpPr>
      <xdr:spPr>
        <a:xfrm>
          <a:off x="1079500" y="98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25741</xdr:rowOff>
    </xdr:from>
    <xdr:ext cx="534377" cy="259045"/>
    <xdr:sp macro="" textlink="">
      <xdr:nvSpPr>
        <xdr:cNvPr id="144" name="テキスト ボックス 143"/>
        <xdr:cNvSpPr txBox="1"/>
      </xdr:nvSpPr>
      <xdr:spPr>
        <a:xfrm>
          <a:off x="863111" y="99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63843</xdr:rowOff>
    </xdr:from>
    <xdr:to>
      <xdr:col>6</xdr:col>
      <xdr:colOff>511175</xdr:colOff>
      <xdr:row>78</xdr:row>
      <xdr:rowOff>65405</xdr:rowOff>
    </xdr:to>
    <xdr:cxnSp macro="">
      <xdr:nvCxnSpPr>
        <xdr:cNvPr id="173" name="直線コネクタ 172"/>
        <xdr:cNvCxnSpPr/>
      </xdr:nvCxnSpPr>
      <xdr:spPr>
        <a:xfrm>
          <a:off x="3797300" y="13436943"/>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31496</xdr:rowOff>
    </xdr:from>
    <xdr:to>
      <xdr:col>5</xdr:col>
      <xdr:colOff>358775</xdr:colOff>
      <xdr:row>78</xdr:row>
      <xdr:rowOff>63843</xdr:rowOff>
    </xdr:to>
    <xdr:cxnSp macro="">
      <xdr:nvCxnSpPr>
        <xdr:cNvPr id="176" name="直線コネクタ 175"/>
        <xdr:cNvCxnSpPr/>
      </xdr:nvCxnSpPr>
      <xdr:spPr>
        <a:xfrm>
          <a:off x="2908300" y="13404596"/>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31496</xdr:rowOff>
    </xdr:from>
    <xdr:to>
      <xdr:col>4</xdr:col>
      <xdr:colOff>155575</xdr:colOff>
      <xdr:row>78</xdr:row>
      <xdr:rowOff>86513</xdr:rowOff>
    </xdr:to>
    <xdr:cxnSp macro="">
      <xdr:nvCxnSpPr>
        <xdr:cNvPr id="179" name="直線コネクタ 178"/>
        <xdr:cNvCxnSpPr/>
      </xdr:nvCxnSpPr>
      <xdr:spPr>
        <a:xfrm flipV="1">
          <a:off x="2019300" y="13404596"/>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0" name="フローチャート : 判断 179"/>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1" name="テキスト ボックス 180"/>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54775</xdr:rowOff>
    </xdr:from>
    <xdr:to>
      <xdr:col>2</xdr:col>
      <xdr:colOff>638175</xdr:colOff>
      <xdr:row>78</xdr:row>
      <xdr:rowOff>86513</xdr:rowOff>
    </xdr:to>
    <xdr:cxnSp macro="">
      <xdr:nvCxnSpPr>
        <xdr:cNvPr id="182" name="直線コネクタ 181"/>
        <xdr:cNvCxnSpPr/>
      </xdr:nvCxnSpPr>
      <xdr:spPr>
        <a:xfrm>
          <a:off x="1130300" y="13427875"/>
          <a:ext cx="8890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3" name="フローチャート : 判断 182"/>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84" name="テキスト ボックス 183"/>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5" name="フローチャート : 判断 184"/>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86" name="テキスト ボックス 185"/>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14605</xdr:rowOff>
    </xdr:from>
    <xdr:to>
      <xdr:col>6</xdr:col>
      <xdr:colOff>561975</xdr:colOff>
      <xdr:row>78</xdr:row>
      <xdr:rowOff>116205</xdr:rowOff>
    </xdr:to>
    <xdr:sp macro="" textlink="">
      <xdr:nvSpPr>
        <xdr:cNvPr id="192" name="円/楕円 191"/>
        <xdr:cNvSpPr/>
      </xdr:nvSpPr>
      <xdr:spPr>
        <a:xfrm>
          <a:off x="45847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164482</xdr:rowOff>
    </xdr:from>
    <xdr:ext cx="469744" cy="259045"/>
    <xdr:sp macro="" textlink="">
      <xdr:nvSpPr>
        <xdr:cNvPr id="193" name="維持補修費該当値テキスト"/>
        <xdr:cNvSpPr txBox="1"/>
      </xdr:nvSpPr>
      <xdr:spPr>
        <a:xfrm>
          <a:off x="4686300"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13043</xdr:rowOff>
    </xdr:from>
    <xdr:to>
      <xdr:col>5</xdr:col>
      <xdr:colOff>409575</xdr:colOff>
      <xdr:row>78</xdr:row>
      <xdr:rowOff>114643</xdr:rowOff>
    </xdr:to>
    <xdr:sp macro="" textlink="">
      <xdr:nvSpPr>
        <xdr:cNvPr id="194" name="円/楕円 193"/>
        <xdr:cNvSpPr/>
      </xdr:nvSpPr>
      <xdr:spPr>
        <a:xfrm>
          <a:off x="3746500" y="133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105770</xdr:rowOff>
    </xdr:from>
    <xdr:ext cx="469744" cy="259045"/>
    <xdr:sp macro="" textlink="">
      <xdr:nvSpPr>
        <xdr:cNvPr id="195" name="テキスト ボックス 194"/>
        <xdr:cNvSpPr txBox="1"/>
      </xdr:nvSpPr>
      <xdr:spPr>
        <a:xfrm>
          <a:off x="3562427" y="1347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152146</xdr:rowOff>
    </xdr:from>
    <xdr:to>
      <xdr:col>4</xdr:col>
      <xdr:colOff>206375</xdr:colOff>
      <xdr:row>78</xdr:row>
      <xdr:rowOff>82296</xdr:rowOff>
    </xdr:to>
    <xdr:sp macro="" textlink="">
      <xdr:nvSpPr>
        <xdr:cNvPr id="196" name="円/楕円 195"/>
        <xdr:cNvSpPr/>
      </xdr:nvSpPr>
      <xdr:spPr>
        <a:xfrm>
          <a:off x="2857500" y="133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73423</xdr:rowOff>
    </xdr:from>
    <xdr:ext cx="469744" cy="259045"/>
    <xdr:sp macro="" textlink="">
      <xdr:nvSpPr>
        <xdr:cNvPr id="197" name="テキスト ボックス 196"/>
        <xdr:cNvSpPr txBox="1"/>
      </xdr:nvSpPr>
      <xdr:spPr>
        <a:xfrm>
          <a:off x="2673427"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35713</xdr:rowOff>
    </xdr:from>
    <xdr:to>
      <xdr:col>3</xdr:col>
      <xdr:colOff>3175</xdr:colOff>
      <xdr:row>78</xdr:row>
      <xdr:rowOff>137313</xdr:rowOff>
    </xdr:to>
    <xdr:sp macro="" textlink="">
      <xdr:nvSpPr>
        <xdr:cNvPr id="198" name="円/楕円 197"/>
        <xdr:cNvSpPr/>
      </xdr:nvSpPr>
      <xdr:spPr>
        <a:xfrm>
          <a:off x="1968500" y="134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128440</xdr:rowOff>
    </xdr:from>
    <xdr:ext cx="469744" cy="259045"/>
    <xdr:sp macro="" textlink="">
      <xdr:nvSpPr>
        <xdr:cNvPr id="199" name="テキスト ボックス 198"/>
        <xdr:cNvSpPr txBox="1"/>
      </xdr:nvSpPr>
      <xdr:spPr>
        <a:xfrm>
          <a:off x="1784427" y="1350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3975</xdr:rowOff>
    </xdr:from>
    <xdr:to>
      <xdr:col>1</xdr:col>
      <xdr:colOff>485775</xdr:colOff>
      <xdr:row>78</xdr:row>
      <xdr:rowOff>105575</xdr:rowOff>
    </xdr:to>
    <xdr:sp macro="" textlink="">
      <xdr:nvSpPr>
        <xdr:cNvPr id="200" name="円/楕円 199"/>
        <xdr:cNvSpPr/>
      </xdr:nvSpPr>
      <xdr:spPr>
        <a:xfrm>
          <a:off x="1079500" y="133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96702</xdr:rowOff>
    </xdr:from>
    <xdr:ext cx="469744" cy="259045"/>
    <xdr:sp macro="" textlink="">
      <xdr:nvSpPr>
        <xdr:cNvPr id="201" name="テキスト ボックス 200"/>
        <xdr:cNvSpPr txBox="1"/>
      </xdr:nvSpPr>
      <xdr:spPr>
        <a:xfrm>
          <a:off x="895427" y="1346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160559</xdr:rowOff>
    </xdr:from>
    <xdr:to>
      <xdr:col>6</xdr:col>
      <xdr:colOff>511175</xdr:colOff>
      <xdr:row>97</xdr:row>
      <xdr:rowOff>82550</xdr:rowOff>
    </xdr:to>
    <xdr:cxnSp macro="">
      <xdr:nvCxnSpPr>
        <xdr:cNvPr id="231" name="直線コネクタ 230"/>
        <xdr:cNvCxnSpPr/>
      </xdr:nvCxnSpPr>
      <xdr:spPr>
        <a:xfrm flipV="1">
          <a:off x="3797300" y="16619759"/>
          <a:ext cx="838200" cy="9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82550</xdr:rowOff>
    </xdr:from>
    <xdr:to>
      <xdr:col>5</xdr:col>
      <xdr:colOff>358775</xdr:colOff>
      <xdr:row>97</xdr:row>
      <xdr:rowOff>84798</xdr:rowOff>
    </xdr:to>
    <xdr:cxnSp macro="">
      <xdr:nvCxnSpPr>
        <xdr:cNvPr id="234" name="直線コネクタ 233"/>
        <xdr:cNvCxnSpPr/>
      </xdr:nvCxnSpPr>
      <xdr:spPr>
        <a:xfrm flipV="1">
          <a:off x="2908300" y="1671320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84798</xdr:rowOff>
    </xdr:from>
    <xdr:to>
      <xdr:col>4</xdr:col>
      <xdr:colOff>155575</xdr:colOff>
      <xdr:row>97</xdr:row>
      <xdr:rowOff>155339</xdr:rowOff>
    </xdr:to>
    <xdr:cxnSp macro="">
      <xdr:nvCxnSpPr>
        <xdr:cNvPr id="237" name="直線コネクタ 236"/>
        <xdr:cNvCxnSpPr/>
      </xdr:nvCxnSpPr>
      <xdr:spPr>
        <a:xfrm flipV="1">
          <a:off x="2019300" y="16715448"/>
          <a:ext cx="889000" cy="7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160071</xdr:rowOff>
    </xdr:from>
    <xdr:to>
      <xdr:col>4</xdr:col>
      <xdr:colOff>206375</xdr:colOff>
      <xdr:row>95</xdr:row>
      <xdr:rowOff>90221</xdr:rowOff>
    </xdr:to>
    <xdr:sp macro="" textlink="">
      <xdr:nvSpPr>
        <xdr:cNvPr id="238" name="フローチャート : 判断 237"/>
        <xdr:cNvSpPr/>
      </xdr:nvSpPr>
      <xdr:spPr>
        <a:xfrm>
          <a:off x="2857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106748</xdr:rowOff>
    </xdr:from>
    <xdr:ext cx="534377" cy="259045"/>
    <xdr:sp macro="" textlink="">
      <xdr:nvSpPr>
        <xdr:cNvPr id="239" name="テキスト ボックス 238"/>
        <xdr:cNvSpPr txBox="1"/>
      </xdr:nvSpPr>
      <xdr:spPr>
        <a:xfrm>
          <a:off x="2641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155339</xdr:rowOff>
    </xdr:from>
    <xdr:to>
      <xdr:col>2</xdr:col>
      <xdr:colOff>638175</xdr:colOff>
      <xdr:row>97</xdr:row>
      <xdr:rowOff>159531</xdr:rowOff>
    </xdr:to>
    <xdr:cxnSp macro="">
      <xdr:nvCxnSpPr>
        <xdr:cNvPr id="240" name="直線コネクタ 239"/>
        <xdr:cNvCxnSpPr/>
      </xdr:nvCxnSpPr>
      <xdr:spPr>
        <a:xfrm flipV="1">
          <a:off x="1130300" y="1678598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100712</xdr:rowOff>
    </xdr:from>
    <xdr:to>
      <xdr:col>3</xdr:col>
      <xdr:colOff>3175</xdr:colOff>
      <xdr:row>96</xdr:row>
      <xdr:rowOff>30862</xdr:rowOff>
    </xdr:to>
    <xdr:sp macro="" textlink="">
      <xdr:nvSpPr>
        <xdr:cNvPr id="241" name="フローチャート : 判断 240"/>
        <xdr:cNvSpPr/>
      </xdr:nvSpPr>
      <xdr:spPr>
        <a:xfrm>
          <a:off x="1968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47389</xdr:rowOff>
    </xdr:from>
    <xdr:ext cx="534377" cy="259045"/>
    <xdr:sp macro="" textlink="">
      <xdr:nvSpPr>
        <xdr:cNvPr id="242" name="テキスト ボックス 241"/>
        <xdr:cNvSpPr txBox="1"/>
      </xdr:nvSpPr>
      <xdr:spPr>
        <a:xfrm>
          <a:off x="1752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127591</xdr:rowOff>
    </xdr:from>
    <xdr:to>
      <xdr:col>1</xdr:col>
      <xdr:colOff>485775</xdr:colOff>
      <xdr:row>96</xdr:row>
      <xdr:rowOff>57741</xdr:rowOff>
    </xdr:to>
    <xdr:sp macro="" textlink="">
      <xdr:nvSpPr>
        <xdr:cNvPr id="243" name="フローチャート : 判断 242"/>
        <xdr:cNvSpPr/>
      </xdr:nvSpPr>
      <xdr:spPr>
        <a:xfrm>
          <a:off x="1079500" y="164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74268</xdr:rowOff>
    </xdr:from>
    <xdr:ext cx="534377" cy="259045"/>
    <xdr:sp macro="" textlink="">
      <xdr:nvSpPr>
        <xdr:cNvPr id="244" name="テキスト ボックス 243"/>
        <xdr:cNvSpPr txBox="1"/>
      </xdr:nvSpPr>
      <xdr:spPr>
        <a:xfrm>
          <a:off x="863111" y="161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109759</xdr:rowOff>
    </xdr:from>
    <xdr:to>
      <xdr:col>6</xdr:col>
      <xdr:colOff>561975</xdr:colOff>
      <xdr:row>97</xdr:row>
      <xdr:rowOff>39909</xdr:rowOff>
    </xdr:to>
    <xdr:sp macro="" textlink="">
      <xdr:nvSpPr>
        <xdr:cNvPr id="250" name="円/楕円 249"/>
        <xdr:cNvSpPr/>
      </xdr:nvSpPr>
      <xdr:spPr>
        <a:xfrm>
          <a:off x="4584700" y="165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88186</xdr:rowOff>
    </xdr:from>
    <xdr:ext cx="534377" cy="259045"/>
    <xdr:sp macro="" textlink="">
      <xdr:nvSpPr>
        <xdr:cNvPr id="251" name="扶助費該当値テキスト"/>
        <xdr:cNvSpPr txBox="1"/>
      </xdr:nvSpPr>
      <xdr:spPr>
        <a:xfrm>
          <a:off x="4686300" y="1654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31750</xdr:rowOff>
    </xdr:from>
    <xdr:to>
      <xdr:col>5</xdr:col>
      <xdr:colOff>409575</xdr:colOff>
      <xdr:row>97</xdr:row>
      <xdr:rowOff>133350</xdr:rowOff>
    </xdr:to>
    <xdr:sp macro="" textlink="">
      <xdr:nvSpPr>
        <xdr:cNvPr id="252" name="円/楕円 251"/>
        <xdr:cNvSpPr/>
      </xdr:nvSpPr>
      <xdr:spPr>
        <a:xfrm>
          <a:off x="3746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124477</xdr:rowOff>
    </xdr:from>
    <xdr:ext cx="534377" cy="259045"/>
    <xdr:sp macro="" textlink="">
      <xdr:nvSpPr>
        <xdr:cNvPr id="253" name="テキスト ボックス 252"/>
        <xdr:cNvSpPr txBox="1"/>
      </xdr:nvSpPr>
      <xdr:spPr>
        <a:xfrm>
          <a:off x="3530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33998</xdr:rowOff>
    </xdr:from>
    <xdr:to>
      <xdr:col>4</xdr:col>
      <xdr:colOff>206375</xdr:colOff>
      <xdr:row>97</xdr:row>
      <xdr:rowOff>135598</xdr:rowOff>
    </xdr:to>
    <xdr:sp macro="" textlink="">
      <xdr:nvSpPr>
        <xdr:cNvPr id="254" name="円/楕円 253"/>
        <xdr:cNvSpPr/>
      </xdr:nvSpPr>
      <xdr:spPr>
        <a:xfrm>
          <a:off x="2857500" y="166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126725</xdr:rowOff>
    </xdr:from>
    <xdr:ext cx="534377" cy="259045"/>
    <xdr:sp macro="" textlink="">
      <xdr:nvSpPr>
        <xdr:cNvPr id="255" name="テキスト ボックス 254"/>
        <xdr:cNvSpPr txBox="1"/>
      </xdr:nvSpPr>
      <xdr:spPr>
        <a:xfrm>
          <a:off x="2641111" y="167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104539</xdr:rowOff>
    </xdr:from>
    <xdr:to>
      <xdr:col>3</xdr:col>
      <xdr:colOff>3175</xdr:colOff>
      <xdr:row>98</xdr:row>
      <xdr:rowOff>34689</xdr:rowOff>
    </xdr:to>
    <xdr:sp macro="" textlink="">
      <xdr:nvSpPr>
        <xdr:cNvPr id="256" name="円/楕円 255"/>
        <xdr:cNvSpPr/>
      </xdr:nvSpPr>
      <xdr:spPr>
        <a:xfrm>
          <a:off x="1968500" y="167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25816</xdr:rowOff>
    </xdr:from>
    <xdr:ext cx="534377" cy="259045"/>
    <xdr:sp macro="" textlink="">
      <xdr:nvSpPr>
        <xdr:cNvPr id="257" name="テキスト ボックス 256"/>
        <xdr:cNvSpPr txBox="1"/>
      </xdr:nvSpPr>
      <xdr:spPr>
        <a:xfrm>
          <a:off x="1752111" y="168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108731</xdr:rowOff>
    </xdr:from>
    <xdr:to>
      <xdr:col>1</xdr:col>
      <xdr:colOff>485775</xdr:colOff>
      <xdr:row>98</xdr:row>
      <xdr:rowOff>38881</xdr:rowOff>
    </xdr:to>
    <xdr:sp macro="" textlink="">
      <xdr:nvSpPr>
        <xdr:cNvPr id="258" name="円/楕円 257"/>
        <xdr:cNvSpPr/>
      </xdr:nvSpPr>
      <xdr:spPr>
        <a:xfrm>
          <a:off x="1079500" y="167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30008</xdr:rowOff>
    </xdr:from>
    <xdr:ext cx="534377" cy="259045"/>
    <xdr:sp macro="" textlink="">
      <xdr:nvSpPr>
        <xdr:cNvPr id="259" name="テキスト ボックス 258"/>
        <xdr:cNvSpPr txBox="1"/>
      </xdr:nvSpPr>
      <xdr:spPr>
        <a:xfrm>
          <a:off x="863111" y="1683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124177</xdr:rowOff>
    </xdr:from>
    <xdr:to>
      <xdr:col>15</xdr:col>
      <xdr:colOff>180975</xdr:colOff>
      <xdr:row>37</xdr:row>
      <xdr:rowOff>125429</xdr:rowOff>
    </xdr:to>
    <xdr:cxnSp macro="">
      <xdr:nvCxnSpPr>
        <xdr:cNvPr id="290" name="直線コネクタ 289"/>
        <xdr:cNvCxnSpPr/>
      </xdr:nvCxnSpPr>
      <xdr:spPr>
        <a:xfrm>
          <a:off x="9639300" y="6467827"/>
          <a:ext cx="8382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124177</xdr:rowOff>
    </xdr:from>
    <xdr:to>
      <xdr:col>14</xdr:col>
      <xdr:colOff>28575</xdr:colOff>
      <xdr:row>37</xdr:row>
      <xdr:rowOff>163572</xdr:rowOff>
    </xdr:to>
    <xdr:cxnSp macro="">
      <xdr:nvCxnSpPr>
        <xdr:cNvPr id="293" name="直線コネクタ 292"/>
        <xdr:cNvCxnSpPr/>
      </xdr:nvCxnSpPr>
      <xdr:spPr>
        <a:xfrm flipV="1">
          <a:off x="8750300" y="6467827"/>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157487</xdr:rowOff>
    </xdr:from>
    <xdr:to>
      <xdr:col>12</xdr:col>
      <xdr:colOff>511175</xdr:colOff>
      <xdr:row>37</xdr:row>
      <xdr:rowOff>163572</xdr:rowOff>
    </xdr:to>
    <xdr:cxnSp macro="">
      <xdr:nvCxnSpPr>
        <xdr:cNvPr id="296" name="直線コネクタ 295"/>
        <xdr:cNvCxnSpPr/>
      </xdr:nvCxnSpPr>
      <xdr:spPr>
        <a:xfrm>
          <a:off x="7861300" y="6501137"/>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93113</xdr:rowOff>
    </xdr:from>
    <xdr:to>
      <xdr:col>12</xdr:col>
      <xdr:colOff>561975</xdr:colOff>
      <xdr:row>36</xdr:row>
      <xdr:rowOff>23263</xdr:rowOff>
    </xdr:to>
    <xdr:sp macro="" textlink="">
      <xdr:nvSpPr>
        <xdr:cNvPr id="297" name="フローチャート : 判断 296"/>
        <xdr:cNvSpPr/>
      </xdr:nvSpPr>
      <xdr:spPr>
        <a:xfrm>
          <a:off x="8699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39790</xdr:rowOff>
    </xdr:from>
    <xdr:ext cx="534377" cy="259045"/>
    <xdr:sp macro="" textlink="">
      <xdr:nvSpPr>
        <xdr:cNvPr id="298" name="テキスト ボックス 297"/>
        <xdr:cNvSpPr txBox="1"/>
      </xdr:nvSpPr>
      <xdr:spPr>
        <a:xfrm>
          <a:off x="8483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102547</xdr:rowOff>
    </xdr:from>
    <xdr:to>
      <xdr:col>11</xdr:col>
      <xdr:colOff>307975</xdr:colOff>
      <xdr:row>37</xdr:row>
      <xdr:rowOff>157487</xdr:rowOff>
    </xdr:to>
    <xdr:cxnSp macro="">
      <xdr:nvCxnSpPr>
        <xdr:cNvPr id="299" name="直線コネクタ 298"/>
        <xdr:cNvCxnSpPr/>
      </xdr:nvCxnSpPr>
      <xdr:spPr>
        <a:xfrm>
          <a:off x="6972300" y="6446197"/>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101854</xdr:rowOff>
    </xdr:from>
    <xdr:to>
      <xdr:col>11</xdr:col>
      <xdr:colOff>358775</xdr:colOff>
      <xdr:row>36</xdr:row>
      <xdr:rowOff>32004</xdr:rowOff>
    </xdr:to>
    <xdr:sp macro="" textlink="">
      <xdr:nvSpPr>
        <xdr:cNvPr id="300" name="フローチャート : 判断 299"/>
        <xdr:cNvSpPr/>
      </xdr:nvSpPr>
      <xdr:spPr>
        <a:xfrm>
          <a:off x="781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48531</xdr:rowOff>
    </xdr:from>
    <xdr:ext cx="534377" cy="259045"/>
    <xdr:sp macro="" textlink="">
      <xdr:nvSpPr>
        <xdr:cNvPr id="301" name="テキスト ボックス 300"/>
        <xdr:cNvSpPr txBox="1"/>
      </xdr:nvSpPr>
      <xdr:spPr>
        <a:xfrm>
          <a:off x="7594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134838</xdr:rowOff>
    </xdr:from>
    <xdr:to>
      <xdr:col>10</xdr:col>
      <xdr:colOff>155575</xdr:colOff>
      <xdr:row>36</xdr:row>
      <xdr:rowOff>64988</xdr:rowOff>
    </xdr:to>
    <xdr:sp macro="" textlink="">
      <xdr:nvSpPr>
        <xdr:cNvPr id="302" name="フローチャート : 判断 301"/>
        <xdr:cNvSpPr/>
      </xdr:nvSpPr>
      <xdr:spPr>
        <a:xfrm>
          <a:off x="6921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81515</xdr:rowOff>
    </xdr:from>
    <xdr:ext cx="534377" cy="259045"/>
    <xdr:sp macro="" textlink="">
      <xdr:nvSpPr>
        <xdr:cNvPr id="303" name="テキスト ボックス 302"/>
        <xdr:cNvSpPr txBox="1"/>
      </xdr:nvSpPr>
      <xdr:spPr>
        <a:xfrm>
          <a:off x="6705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74629</xdr:rowOff>
    </xdr:from>
    <xdr:to>
      <xdr:col>15</xdr:col>
      <xdr:colOff>231775</xdr:colOff>
      <xdr:row>38</xdr:row>
      <xdr:rowOff>4779</xdr:rowOff>
    </xdr:to>
    <xdr:sp macro="" textlink="">
      <xdr:nvSpPr>
        <xdr:cNvPr id="309" name="円/楕円 308"/>
        <xdr:cNvSpPr/>
      </xdr:nvSpPr>
      <xdr:spPr>
        <a:xfrm>
          <a:off x="10426700" y="64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53056</xdr:rowOff>
    </xdr:from>
    <xdr:ext cx="534377" cy="259045"/>
    <xdr:sp macro="" textlink="">
      <xdr:nvSpPr>
        <xdr:cNvPr id="310" name="補助費等該当値テキスト"/>
        <xdr:cNvSpPr txBox="1"/>
      </xdr:nvSpPr>
      <xdr:spPr>
        <a:xfrm>
          <a:off x="10528300" y="63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73377</xdr:rowOff>
    </xdr:from>
    <xdr:to>
      <xdr:col>14</xdr:col>
      <xdr:colOff>79375</xdr:colOff>
      <xdr:row>38</xdr:row>
      <xdr:rowOff>3527</xdr:rowOff>
    </xdr:to>
    <xdr:sp macro="" textlink="">
      <xdr:nvSpPr>
        <xdr:cNvPr id="311" name="円/楕円 310"/>
        <xdr:cNvSpPr/>
      </xdr:nvSpPr>
      <xdr:spPr>
        <a:xfrm>
          <a:off x="9588500" y="641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166104</xdr:rowOff>
    </xdr:from>
    <xdr:ext cx="534377" cy="259045"/>
    <xdr:sp macro="" textlink="">
      <xdr:nvSpPr>
        <xdr:cNvPr id="312" name="テキスト ボックス 311"/>
        <xdr:cNvSpPr txBox="1"/>
      </xdr:nvSpPr>
      <xdr:spPr>
        <a:xfrm>
          <a:off x="9372111" y="650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112772</xdr:rowOff>
    </xdr:from>
    <xdr:to>
      <xdr:col>12</xdr:col>
      <xdr:colOff>561975</xdr:colOff>
      <xdr:row>38</xdr:row>
      <xdr:rowOff>42922</xdr:rowOff>
    </xdr:to>
    <xdr:sp macro="" textlink="">
      <xdr:nvSpPr>
        <xdr:cNvPr id="313" name="円/楕円 312"/>
        <xdr:cNvSpPr/>
      </xdr:nvSpPr>
      <xdr:spPr>
        <a:xfrm>
          <a:off x="8699500" y="64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34049</xdr:rowOff>
    </xdr:from>
    <xdr:ext cx="534377" cy="259045"/>
    <xdr:sp macro="" textlink="">
      <xdr:nvSpPr>
        <xdr:cNvPr id="314" name="テキスト ボックス 313"/>
        <xdr:cNvSpPr txBox="1"/>
      </xdr:nvSpPr>
      <xdr:spPr>
        <a:xfrm>
          <a:off x="8483111" y="65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106687</xdr:rowOff>
    </xdr:from>
    <xdr:to>
      <xdr:col>11</xdr:col>
      <xdr:colOff>358775</xdr:colOff>
      <xdr:row>38</xdr:row>
      <xdr:rowOff>36837</xdr:rowOff>
    </xdr:to>
    <xdr:sp macro="" textlink="">
      <xdr:nvSpPr>
        <xdr:cNvPr id="315" name="円/楕円 314"/>
        <xdr:cNvSpPr/>
      </xdr:nvSpPr>
      <xdr:spPr>
        <a:xfrm>
          <a:off x="7810500" y="64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27964</xdr:rowOff>
    </xdr:from>
    <xdr:ext cx="534377" cy="259045"/>
    <xdr:sp macro="" textlink="">
      <xdr:nvSpPr>
        <xdr:cNvPr id="316" name="テキスト ボックス 315"/>
        <xdr:cNvSpPr txBox="1"/>
      </xdr:nvSpPr>
      <xdr:spPr>
        <a:xfrm>
          <a:off x="7594111" y="654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51747</xdr:rowOff>
    </xdr:from>
    <xdr:to>
      <xdr:col>10</xdr:col>
      <xdr:colOff>155575</xdr:colOff>
      <xdr:row>37</xdr:row>
      <xdr:rowOff>153347</xdr:rowOff>
    </xdr:to>
    <xdr:sp macro="" textlink="">
      <xdr:nvSpPr>
        <xdr:cNvPr id="317" name="円/楕円 316"/>
        <xdr:cNvSpPr/>
      </xdr:nvSpPr>
      <xdr:spPr>
        <a:xfrm>
          <a:off x="6921500" y="639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144474</xdr:rowOff>
    </xdr:from>
    <xdr:ext cx="534377" cy="259045"/>
    <xdr:sp macro="" textlink="">
      <xdr:nvSpPr>
        <xdr:cNvPr id="318" name="テキスト ボックス 317"/>
        <xdr:cNvSpPr txBox="1"/>
      </xdr:nvSpPr>
      <xdr:spPr>
        <a:xfrm>
          <a:off x="6705111" y="64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52522</xdr:rowOff>
    </xdr:from>
    <xdr:to>
      <xdr:col>15</xdr:col>
      <xdr:colOff>180975</xdr:colOff>
      <xdr:row>59</xdr:row>
      <xdr:rowOff>54592</xdr:rowOff>
    </xdr:to>
    <xdr:cxnSp macro="">
      <xdr:nvCxnSpPr>
        <xdr:cNvPr id="349" name="直線コネクタ 348"/>
        <xdr:cNvCxnSpPr/>
      </xdr:nvCxnSpPr>
      <xdr:spPr>
        <a:xfrm>
          <a:off x="9639300" y="10168072"/>
          <a:ext cx="8382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42555</xdr:rowOff>
    </xdr:from>
    <xdr:to>
      <xdr:col>14</xdr:col>
      <xdr:colOff>28575</xdr:colOff>
      <xdr:row>59</xdr:row>
      <xdr:rowOff>52522</xdr:rowOff>
    </xdr:to>
    <xdr:cxnSp macro="">
      <xdr:nvCxnSpPr>
        <xdr:cNvPr id="352" name="直線コネクタ 351"/>
        <xdr:cNvCxnSpPr/>
      </xdr:nvCxnSpPr>
      <xdr:spPr>
        <a:xfrm>
          <a:off x="8750300" y="10158105"/>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42555</xdr:rowOff>
    </xdr:from>
    <xdr:to>
      <xdr:col>12</xdr:col>
      <xdr:colOff>511175</xdr:colOff>
      <xdr:row>59</xdr:row>
      <xdr:rowOff>53956</xdr:rowOff>
    </xdr:to>
    <xdr:cxnSp macro="">
      <xdr:nvCxnSpPr>
        <xdr:cNvPr id="355" name="直線コネクタ 354"/>
        <xdr:cNvCxnSpPr/>
      </xdr:nvCxnSpPr>
      <xdr:spPr>
        <a:xfrm flipV="1">
          <a:off x="7861300" y="10158105"/>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82984</xdr:rowOff>
    </xdr:from>
    <xdr:to>
      <xdr:col>12</xdr:col>
      <xdr:colOff>561975</xdr:colOff>
      <xdr:row>59</xdr:row>
      <xdr:rowOff>13134</xdr:rowOff>
    </xdr:to>
    <xdr:sp macro="" textlink="">
      <xdr:nvSpPr>
        <xdr:cNvPr id="356" name="フローチャート : 判断 355"/>
        <xdr:cNvSpPr/>
      </xdr:nvSpPr>
      <xdr:spPr>
        <a:xfrm>
          <a:off x="8699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29661</xdr:rowOff>
    </xdr:from>
    <xdr:ext cx="534377" cy="259045"/>
    <xdr:sp macro="" textlink="">
      <xdr:nvSpPr>
        <xdr:cNvPr id="357" name="テキスト ボックス 356"/>
        <xdr:cNvSpPr txBox="1"/>
      </xdr:nvSpPr>
      <xdr:spPr>
        <a:xfrm>
          <a:off x="8483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25761</xdr:rowOff>
    </xdr:from>
    <xdr:to>
      <xdr:col>11</xdr:col>
      <xdr:colOff>307975</xdr:colOff>
      <xdr:row>59</xdr:row>
      <xdr:rowOff>53956</xdr:rowOff>
    </xdr:to>
    <xdr:cxnSp macro="">
      <xdr:nvCxnSpPr>
        <xdr:cNvPr id="358" name="直線コネクタ 357"/>
        <xdr:cNvCxnSpPr/>
      </xdr:nvCxnSpPr>
      <xdr:spPr>
        <a:xfrm>
          <a:off x="6972300" y="10141311"/>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81734</xdr:rowOff>
    </xdr:from>
    <xdr:to>
      <xdr:col>11</xdr:col>
      <xdr:colOff>358775</xdr:colOff>
      <xdr:row>59</xdr:row>
      <xdr:rowOff>11884</xdr:rowOff>
    </xdr:to>
    <xdr:sp macro="" textlink="">
      <xdr:nvSpPr>
        <xdr:cNvPr id="359" name="フローチャート : 判断 358"/>
        <xdr:cNvSpPr/>
      </xdr:nvSpPr>
      <xdr:spPr>
        <a:xfrm>
          <a:off x="7810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28411</xdr:rowOff>
    </xdr:from>
    <xdr:ext cx="534377" cy="259045"/>
    <xdr:sp macro="" textlink="">
      <xdr:nvSpPr>
        <xdr:cNvPr id="360" name="テキスト ボックス 359"/>
        <xdr:cNvSpPr txBox="1"/>
      </xdr:nvSpPr>
      <xdr:spPr>
        <a:xfrm>
          <a:off x="7594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104430</xdr:rowOff>
    </xdr:from>
    <xdr:to>
      <xdr:col>10</xdr:col>
      <xdr:colOff>155575</xdr:colOff>
      <xdr:row>59</xdr:row>
      <xdr:rowOff>34580</xdr:rowOff>
    </xdr:to>
    <xdr:sp macro="" textlink="">
      <xdr:nvSpPr>
        <xdr:cNvPr id="361" name="フローチャート : 判断 360"/>
        <xdr:cNvSpPr/>
      </xdr:nvSpPr>
      <xdr:spPr>
        <a:xfrm>
          <a:off x="6921500" y="100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51107</xdr:rowOff>
    </xdr:from>
    <xdr:ext cx="534377" cy="259045"/>
    <xdr:sp macro="" textlink="">
      <xdr:nvSpPr>
        <xdr:cNvPr id="362" name="テキスト ボックス 361"/>
        <xdr:cNvSpPr txBox="1"/>
      </xdr:nvSpPr>
      <xdr:spPr>
        <a:xfrm>
          <a:off x="6705111" y="98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3792</xdr:rowOff>
    </xdr:from>
    <xdr:to>
      <xdr:col>15</xdr:col>
      <xdr:colOff>231775</xdr:colOff>
      <xdr:row>59</xdr:row>
      <xdr:rowOff>105392</xdr:rowOff>
    </xdr:to>
    <xdr:sp macro="" textlink="">
      <xdr:nvSpPr>
        <xdr:cNvPr id="368" name="円/楕円 367"/>
        <xdr:cNvSpPr/>
      </xdr:nvSpPr>
      <xdr:spPr>
        <a:xfrm>
          <a:off x="10426700" y="101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1722</xdr:rowOff>
    </xdr:from>
    <xdr:to>
      <xdr:col>14</xdr:col>
      <xdr:colOff>79375</xdr:colOff>
      <xdr:row>59</xdr:row>
      <xdr:rowOff>103322</xdr:rowOff>
    </xdr:to>
    <xdr:sp macro="" textlink="">
      <xdr:nvSpPr>
        <xdr:cNvPr id="370" name="円/楕円 369"/>
        <xdr:cNvSpPr/>
      </xdr:nvSpPr>
      <xdr:spPr>
        <a:xfrm>
          <a:off x="9588500" y="101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94449</xdr:rowOff>
    </xdr:from>
    <xdr:ext cx="534377" cy="259045"/>
    <xdr:sp macro="" textlink="">
      <xdr:nvSpPr>
        <xdr:cNvPr id="371" name="テキスト ボックス 370"/>
        <xdr:cNvSpPr txBox="1"/>
      </xdr:nvSpPr>
      <xdr:spPr>
        <a:xfrm>
          <a:off x="9372111" y="102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163205</xdr:rowOff>
    </xdr:from>
    <xdr:to>
      <xdr:col>12</xdr:col>
      <xdr:colOff>561975</xdr:colOff>
      <xdr:row>59</xdr:row>
      <xdr:rowOff>93355</xdr:rowOff>
    </xdr:to>
    <xdr:sp macro="" textlink="">
      <xdr:nvSpPr>
        <xdr:cNvPr id="372" name="円/楕円 371"/>
        <xdr:cNvSpPr/>
      </xdr:nvSpPr>
      <xdr:spPr>
        <a:xfrm>
          <a:off x="8699500" y="101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84482</xdr:rowOff>
    </xdr:from>
    <xdr:ext cx="534377" cy="259045"/>
    <xdr:sp macro="" textlink="">
      <xdr:nvSpPr>
        <xdr:cNvPr id="373" name="テキスト ボックス 372"/>
        <xdr:cNvSpPr txBox="1"/>
      </xdr:nvSpPr>
      <xdr:spPr>
        <a:xfrm>
          <a:off x="8483111" y="102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3156</xdr:rowOff>
    </xdr:from>
    <xdr:to>
      <xdr:col>11</xdr:col>
      <xdr:colOff>358775</xdr:colOff>
      <xdr:row>59</xdr:row>
      <xdr:rowOff>104756</xdr:rowOff>
    </xdr:to>
    <xdr:sp macro="" textlink="">
      <xdr:nvSpPr>
        <xdr:cNvPr id="374" name="円/楕円 373"/>
        <xdr:cNvSpPr/>
      </xdr:nvSpPr>
      <xdr:spPr>
        <a:xfrm>
          <a:off x="7810500" y="101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95883</xdr:rowOff>
    </xdr:from>
    <xdr:ext cx="534377" cy="259045"/>
    <xdr:sp macro="" textlink="">
      <xdr:nvSpPr>
        <xdr:cNvPr id="375" name="テキスト ボックス 374"/>
        <xdr:cNvSpPr txBox="1"/>
      </xdr:nvSpPr>
      <xdr:spPr>
        <a:xfrm>
          <a:off x="7594111" y="10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146411</xdr:rowOff>
    </xdr:from>
    <xdr:to>
      <xdr:col>10</xdr:col>
      <xdr:colOff>155575</xdr:colOff>
      <xdr:row>59</xdr:row>
      <xdr:rowOff>76561</xdr:rowOff>
    </xdr:to>
    <xdr:sp macro="" textlink="">
      <xdr:nvSpPr>
        <xdr:cNvPr id="376" name="円/楕円 375"/>
        <xdr:cNvSpPr/>
      </xdr:nvSpPr>
      <xdr:spPr>
        <a:xfrm>
          <a:off x="6921500" y="100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67688</xdr:rowOff>
    </xdr:from>
    <xdr:ext cx="534377" cy="259045"/>
    <xdr:sp macro="" textlink="">
      <xdr:nvSpPr>
        <xdr:cNvPr id="377" name="テキスト ボックス 376"/>
        <xdr:cNvSpPr txBox="1"/>
      </xdr:nvSpPr>
      <xdr:spPr>
        <a:xfrm>
          <a:off x="6705111" y="101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81212</xdr:rowOff>
    </xdr:from>
    <xdr:to>
      <xdr:col>15</xdr:col>
      <xdr:colOff>180975</xdr:colOff>
      <xdr:row>79</xdr:row>
      <xdr:rowOff>93321</xdr:rowOff>
    </xdr:to>
    <xdr:cxnSp macro="">
      <xdr:nvCxnSpPr>
        <xdr:cNvPr id="408" name="直線コネクタ 407"/>
        <xdr:cNvCxnSpPr/>
      </xdr:nvCxnSpPr>
      <xdr:spPr>
        <a:xfrm>
          <a:off x="9639300" y="13625762"/>
          <a:ext cx="838200" cy="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81212</xdr:rowOff>
    </xdr:from>
    <xdr:to>
      <xdr:col>14</xdr:col>
      <xdr:colOff>28575</xdr:colOff>
      <xdr:row>79</xdr:row>
      <xdr:rowOff>85944</xdr:rowOff>
    </xdr:to>
    <xdr:cxnSp macro="">
      <xdr:nvCxnSpPr>
        <xdr:cNvPr id="411" name="直線コネクタ 410"/>
        <xdr:cNvCxnSpPr/>
      </xdr:nvCxnSpPr>
      <xdr:spPr>
        <a:xfrm flipV="1">
          <a:off x="8750300" y="13625762"/>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161037</xdr:rowOff>
    </xdr:from>
    <xdr:to>
      <xdr:col>12</xdr:col>
      <xdr:colOff>561975</xdr:colOff>
      <xdr:row>79</xdr:row>
      <xdr:rowOff>91187</xdr:rowOff>
    </xdr:to>
    <xdr:sp macro="" textlink="">
      <xdr:nvSpPr>
        <xdr:cNvPr id="414" name="フローチャート : 判断 413"/>
        <xdr:cNvSpPr/>
      </xdr:nvSpPr>
      <xdr:spPr>
        <a:xfrm>
          <a:off x="869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107714</xdr:rowOff>
    </xdr:from>
    <xdr:ext cx="534377" cy="259045"/>
    <xdr:sp macro="" textlink="">
      <xdr:nvSpPr>
        <xdr:cNvPr id="415" name="テキスト ボックス 414"/>
        <xdr:cNvSpPr txBox="1"/>
      </xdr:nvSpPr>
      <xdr:spPr>
        <a:xfrm>
          <a:off x="8483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42521</xdr:rowOff>
    </xdr:from>
    <xdr:to>
      <xdr:col>15</xdr:col>
      <xdr:colOff>231775</xdr:colOff>
      <xdr:row>79</xdr:row>
      <xdr:rowOff>144121</xdr:rowOff>
    </xdr:to>
    <xdr:sp macro="" textlink="">
      <xdr:nvSpPr>
        <xdr:cNvPr id="421" name="円/楕円 420"/>
        <xdr:cNvSpPr/>
      </xdr:nvSpPr>
      <xdr:spPr>
        <a:xfrm>
          <a:off x="10426700" y="135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162499</xdr:rowOff>
    </xdr:from>
    <xdr:ext cx="469744" cy="259045"/>
    <xdr:sp macro="" textlink="">
      <xdr:nvSpPr>
        <xdr:cNvPr id="422" name="普通建設事業費 （ うち新規整備　）該当値テキスト"/>
        <xdr:cNvSpPr txBox="1"/>
      </xdr:nvSpPr>
      <xdr:spPr>
        <a:xfrm>
          <a:off x="10528300" y="135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30412</xdr:rowOff>
    </xdr:from>
    <xdr:to>
      <xdr:col>14</xdr:col>
      <xdr:colOff>79375</xdr:colOff>
      <xdr:row>79</xdr:row>
      <xdr:rowOff>132012</xdr:rowOff>
    </xdr:to>
    <xdr:sp macro="" textlink="">
      <xdr:nvSpPr>
        <xdr:cNvPr id="423" name="円/楕円 422"/>
        <xdr:cNvSpPr/>
      </xdr:nvSpPr>
      <xdr:spPr>
        <a:xfrm>
          <a:off x="9588500" y="135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123139</xdr:rowOff>
    </xdr:from>
    <xdr:ext cx="534377" cy="259045"/>
    <xdr:sp macro="" textlink="">
      <xdr:nvSpPr>
        <xdr:cNvPr id="424" name="テキスト ボックス 423"/>
        <xdr:cNvSpPr txBox="1"/>
      </xdr:nvSpPr>
      <xdr:spPr>
        <a:xfrm>
          <a:off x="9372111" y="136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35144</xdr:rowOff>
    </xdr:from>
    <xdr:to>
      <xdr:col>12</xdr:col>
      <xdr:colOff>561975</xdr:colOff>
      <xdr:row>79</xdr:row>
      <xdr:rowOff>136744</xdr:rowOff>
    </xdr:to>
    <xdr:sp macro="" textlink="">
      <xdr:nvSpPr>
        <xdr:cNvPr id="425" name="円/楕円 424"/>
        <xdr:cNvSpPr/>
      </xdr:nvSpPr>
      <xdr:spPr>
        <a:xfrm>
          <a:off x="8699500" y="135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127871</xdr:rowOff>
    </xdr:from>
    <xdr:ext cx="469744" cy="259045"/>
    <xdr:sp macro="" textlink="">
      <xdr:nvSpPr>
        <xdr:cNvPr id="426" name="テキスト ボックス 425"/>
        <xdr:cNvSpPr txBox="1"/>
      </xdr:nvSpPr>
      <xdr:spPr>
        <a:xfrm>
          <a:off x="8515427" y="136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132347</xdr:rowOff>
    </xdr:from>
    <xdr:to>
      <xdr:col>15</xdr:col>
      <xdr:colOff>180975</xdr:colOff>
      <xdr:row>98</xdr:row>
      <xdr:rowOff>19686</xdr:rowOff>
    </xdr:to>
    <xdr:cxnSp macro="">
      <xdr:nvCxnSpPr>
        <xdr:cNvPr id="455" name="直線コネクタ 454"/>
        <xdr:cNvCxnSpPr/>
      </xdr:nvCxnSpPr>
      <xdr:spPr>
        <a:xfrm flipV="1">
          <a:off x="9639300" y="16762997"/>
          <a:ext cx="8382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98386</xdr:rowOff>
    </xdr:from>
    <xdr:to>
      <xdr:col>14</xdr:col>
      <xdr:colOff>28575</xdr:colOff>
      <xdr:row>98</xdr:row>
      <xdr:rowOff>19686</xdr:rowOff>
    </xdr:to>
    <xdr:cxnSp macro="">
      <xdr:nvCxnSpPr>
        <xdr:cNvPr id="458" name="直線コネクタ 457"/>
        <xdr:cNvCxnSpPr/>
      </xdr:nvCxnSpPr>
      <xdr:spPr>
        <a:xfrm>
          <a:off x="8750300" y="16729036"/>
          <a:ext cx="889000" cy="9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79375</xdr:rowOff>
    </xdr:from>
    <xdr:to>
      <xdr:col>12</xdr:col>
      <xdr:colOff>561975</xdr:colOff>
      <xdr:row>97</xdr:row>
      <xdr:rowOff>9525</xdr:rowOff>
    </xdr:to>
    <xdr:sp macro="" textlink="">
      <xdr:nvSpPr>
        <xdr:cNvPr id="461" name="フローチャート : 判断 460"/>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26052</xdr:rowOff>
    </xdr:from>
    <xdr:ext cx="534377" cy="259045"/>
    <xdr:sp macro="" textlink="">
      <xdr:nvSpPr>
        <xdr:cNvPr id="462" name="テキスト ボックス 461"/>
        <xdr:cNvSpPr txBox="1"/>
      </xdr:nvSpPr>
      <xdr:spPr>
        <a:xfrm>
          <a:off x="8483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81547</xdr:rowOff>
    </xdr:from>
    <xdr:to>
      <xdr:col>15</xdr:col>
      <xdr:colOff>231775</xdr:colOff>
      <xdr:row>98</xdr:row>
      <xdr:rowOff>11697</xdr:rowOff>
    </xdr:to>
    <xdr:sp macro="" textlink="">
      <xdr:nvSpPr>
        <xdr:cNvPr id="468" name="円/楕円 467"/>
        <xdr:cNvSpPr/>
      </xdr:nvSpPr>
      <xdr:spPr>
        <a:xfrm>
          <a:off x="10426700" y="167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59974</xdr:rowOff>
    </xdr:from>
    <xdr:ext cx="534377" cy="259045"/>
    <xdr:sp macro="" textlink="">
      <xdr:nvSpPr>
        <xdr:cNvPr id="469" name="普通建設事業費 （ うち更新整備　）該当値テキスト"/>
        <xdr:cNvSpPr txBox="1"/>
      </xdr:nvSpPr>
      <xdr:spPr>
        <a:xfrm>
          <a:off x="10528300" y="166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140336</xdr:rowOff>
    </xdr:from>
    <xdr:to>
      <xdr:col>14</xdr:col>
      <xdr:colOff>79375</xdr:colOff>
      <xdr:row>98</xdr:row>
      <xdr:rowOff>70486</xdr:rowOff>
    </xdr:to>
    <xdr:sp macro="" textlink="">
      <xdr:nvSpPr>
        <xdr:cNvPr id="470" name="円/楕円 469"/>
        <xdr:cNvSpPr/>
      </xdr:nvSpPr>
      <xdr:spPr>
        <a:xfrm>
          <a:off x="9588500" y="1677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61613</xdr:rowOff>
    </xdr:from>
    <xdr:ext cx="534377" cy="259045"/>
    <xdr:sp macro="" textlink="">
      <xdr:nvSpPr>
        <xdr:cNvPr id="471" name="テキスト ボックス 470"/>
        <xdr:cNvSpPr txBox="1"/>
      </xdr:nvSpPr>
      <xdr:spPr>
        <a:xfrm>
          <a:off x="9372111" y="168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47586</xdr:rowOff>
    </xdr:from>
    <xdr:to>
      <xdr:col>12</xdr:col>
      <xdr:colOff>561975</xdr:colOff>
      <xdr:row>97</xdr:row>
      <xdr:rowOff>149186</xdr:rowOff>
    </xdr:to>
    <xdr:sp macro="" textlink="">
      <xdr:nvSpPr>
        <xdr:cNvPr id="472" name="円/楕円 471"/>
        <xdr:cNvSpPr/>
      </xdr:nvSpPr>
      <xdr:spPr>
        <a:xfrm>
          <a:off x="8699500" y="1667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140313</xdr:rowOff>
    </xdr:from>
    <xdr:ext cx="534377" cy="259045"/>
    <xdr:sp macro="" textlink="">
      <xdr:nvSpPr>
        <xdr:cNvPr id="473" name="テキスト ボックス 472"/>
        <xdr:cNvSpPr txBox="1"/>
      </xdr:nvSpPr>
      <xdr:spPr>
        <a:xfrm>
          <a:off x="8483111" y="167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41463</xdr:rowOff>
    </xdr:from>
    <xdr:to>
      <xdr:col>23</xdr:col>
      <xdr:colOff>517525</xdr:colOff>
      <xdr:row>39</xdr:row>
      <xdr:rowOff>41642</xdr:rowOff>
    </xdr:to>
    <xdr:cxnSp macro="">
      <xdr:nvCxnSpPr>
        <xdr:cNvPr id="502" name="直線コネクタ 501"/>
        <xdr:cNvCxnSpPr/>
      </xdr:nvCxnSpPr>
      <xdr:spPr>
        <a:xfrm>
          <a:off x="15481300" y="6728013"/>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41463</xdr:rowOff>
    </xdr:from>
    <xdr:to>
      <xdr:col>22</xdr:col>
      <xdr:colOff>365125</xdr:colOff>
      <xdr:row>39</xdr:row>
      <xdr:rowOff>43010</xdr:rowOff>
    </xdr:to>
    <xdr:cxnSp macro="">
      <xdr:nvCxnSpPr>
        <xdr:cNvPr id="505" name="直線コネクタ 504"/>
        <xdr:cNvCxnSpPr/>
      </xdr:nvCxnSpPr>
      <xdr:spPr>
        <a:xfrm flipV="1">
          <a:off x="14592300" y="6728013"/>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43010</xdr:rowOff>
    </xdr:from>
    <xdr:to>
      <xdr:col>21</xdr:col>
      <xdr:colOff>161925</xdr:colOff>
      <xdr:row>39</xdr:row>
      <xdr:rowOff>44450</xdr:rowOff>
    </xdr:to>
    <xdr:cxnSp macro="">
      <xdr:nvCxnSpPr>
        <xdr:cNvPr id="508" name="直線コネクタ 507"/>
        <xdr:cNvCxnSpPr/>
      </xdr:nvCxnSpPr>
      <xdr:spPr>
        <a:xfrm flipV="1">
          <a:off x="13703300" y="6729560"/>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148096</xdr:rowOff>
    </xdr:from>
    <xdr:to>
      <xdr:col>21</xdr:col>
      <xdr:colOff>212725</xdr:colOff>
      <xdr:row>39</xdr:row>
      <xdr:rowOff>78246</xdr:rowOff>
    </xdr:to>
    <xdr:sp macro="" textlink="">
      <xdr:nvSpPr>
        <xdr:cNvPr id="509" name="フローチャート : 判断 508"/>
        <xdr:cNvSpPr/>
      </xdr:nvSpPr>
      <xdr:spPr>
        <a:xfrm>
          <a:off x="14541500" y="666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94773</xdr:rowOff>
    </xdr:from>
    <xdr:ext cx="469744" cy="259045"/>
    <xdr:sp macro="" textlink="">
      <xdr:nvSpPr>
        <xdr:cNvPr id="510" name="テキスト ボックス 509"/>
        <xdr:cNvSpPr txBox="1"/>
      </xdr:nvSpPr>
      <xdr:spPr>
        <a:xfrm>
          <a:off x="14357427" y="64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138602</xdr:rowOff>
    </xdr:from>
    <xdr:to>
      <xdr:col>20</xdr:col>
      <xdr:colOff>9525</xdr:colOff>
      <xdr:row>39</xdr:row>
      <xdr:rowOff>68752</xdr:rowOff>
    </xdr:to>
    <xdr:sp macro="" textlink="">
      <xdr:nvSpPr>
        <xdr:cNvPr id="512" name="フローチャート : 判断 511"/>
        <xdr:cNvSpPr/>
      </xdr:nvSpPr>
      <xdr:spPr>
        <a:xfrm>
          <a:off x="13652500" y="665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85279</xdr:rowOff>
    </xdr:from>
    <xdr:ext cx="469744" cy="259045"/>
    <xdr:sp macro="" textlink="">
      <xdr:nvSpPr>
        <xdr:cNvPr id="513" name="テキスト ボックス 512"/>
        <xdr:cNvSpPr txBox="1"/>
      </xdr:nvSpPr>
      <xdr:spPr>
        <a:xfrm>
          <a:off x="13468427" y="64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134186</xdr:rowOff>
    </xdr:from>
    <xdr:to>
      <xdr:col>18</xdr:col>
      <xdr:colOff>492125</xdr:colOff>
      <xdr:row>39</xdr:row>
      <xdr:rowOff>64336</xdr:rowOff>
    </xdr:to>
    <xdr:sp macro="" textlink="">
      <xdr:nvSpPr>
        <xdr:cNvPr id="514" name="フローチャート : 判断 513"/>
        <xdr:cNvSpPr/>
      </xdr:nvSpPr>
      <xdr:spPr>
        <a:xfrm>
          <a:off x="12763500" y="664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80863</xdr:rowOff>
    </xdr:from>
    <xdr:ext cx="469744" cy="259045"/>
    <xdr:sp macro="" textlink="">
      <xdr:nvSpPr>
        <xdr:cNvPr id="515" name="テキスト ボックス 514"/>
        <xdr:cNvSpPr txBox="1"/>
      </xdr:nvSpPr>
      <xdr:spPr>
        <a:xfrm>
          <a:off x="12579427" y="642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162292</xdr:rowOff>
    </xdr:from>
    <xdr:to>
      <xdr:col>23</xdr:col>
      <xdr:colOff>568325</xdr:colOff>
      <xdr:row>39</xdr:row>
      <xdr:rowOff>92442</xdr:rowOff>
    </xdr:to>
    <xdr:sp macro="" textlink="">
      <xdr:nvSpPr>
        <xdr:cNvPr id="521" name="円/楕円 520"/>
        <xdr:cNvSpPr/>
      </xdr:nvSpPr>
      <xdr:spPr>
        <a:xfrm>
          <a:off x="16268700" y="667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162113</xdr:rowOff>
    </xdr:from>
    <xdr:to>
      <xdr:col>22</xdr:col>
      <xdr:colOff>415925</xdr:colOff>
      <xdr:row>39</xdr:row>
      <xdr:rowOff>92263</xdr:rowOff>
    </xdr:to>
    <xdr:sp macro="" textlink="">
      <xdr:nvSpPr>
        <xdr:cNvPr id="523" name="円/楕円 522"/>
        <xdr:cNvSpPr/>
      </xdr:nvSpPr>
      <xdr:spPr>
        <a:xfrm>
          <a:off x="15430500" y="66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83390</xdr:rowOff>
    </xdr:from>
    <xdr:ext cx="378565" cy="259045"/>
    <xdr:sp macro="" textlink="">
      <xdr:nvSpPr>
        <xdr:cNvPr id="524" name="テキスト ボックス 523"/>
        <xdr:cNvSpPr txBox="1"/>
      </xdr:nvSpPr>
      <xdr:spPr>
        <a:xfrm>
          <a:off x="15292017" y="6769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163660</xdr:rowOff>
    </xdr:from>
    <xdr:to>
      <xdr:col>21</xdr:col>
      <xdr:colOff>212725</xdr:colOff>
      <xdr:row>39</xdr:row>
      <xdr:rowOff>93810</xdr:rowOff>
    </xdr:to>
    <xdr:sp macro="" textlink="">
      <xdr:nvSpPr>
        <xdr:cNvPr id="525" name="円/楕円 524"/>
        <xdr:cNvSpPr/>
      </xdr:nvSpPr>
      <xdr:spPr>
        <a:xfrm>
          <a:off x="14541500" y="66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84937</xdr:rowOff>
    </xdr:from>
    <xdr:ext cx="378565" cy="259045"/>
    <xdr:sp macro="" textlink="">
      <xdr:nvSpPr>
        <xdr:cNvPr id="526" name="テキスト ボックス 525"/>
        <xdr:cNvSpPr txBox="1"/>
      </xdr:nvSpPr>
      <xdr:spPr>
        <a:xfrm>
          <a:off x="14403017" y="677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166283</xdr:rowOff>
    </xdr:from>
    <xdr:to>
      <xdr:col>23</xdr:col>
      <xdr:colOff>517525</xdr:colOff>
      <xdr:row>74</xdr:row>
      <xdr:rowOff>49381</xdr:rowOff>
    </xdr:to>
    <xdr:cxnSp macro="">
      <xdr:nvCxnSpPr>
        <xdr:cNvPr id="610" name="直線コネクタ 609"/>
        <xdr:cNvCxnSpPr/>
      </xdr:nvCxnSpPr>
      <xdr:spPr>
        <a:xfrm>
          <a:off x="15481300" y="12682133"/>
          <a:ext cx="838200" cy="5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1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140136</xdr:rowOff>
    </xdr:from>
    <xdr:to>
      <xdr:col>22</xdr:col>
      <xdr:colOff>365125</xdr:colOff>
      <xdr:row>73</xdr:row>
      <xdr:rowOff>166283</xdr:rowOff>
    </xdr:to>
    <xdr:cxnSp macro="">
      <xdr:nvCxnSpPr>
        <xdr:cNvPr id="613" name="直線コネクタ 612"/>
        <xdr:cNvCxnSpPr/>
      </xdr:nvCxnSpPr>
      <xdr:spPr>
        <a:xfrm>
          <a:off x="14592300" y="12655986"/>
          <a:ext cx="8890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15" name="テキスト ボックス 61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120486</xdr:rowOff>
    </xdr:from>
    <xdr:to>
      <xdr:col>21</xdr:col>
      <xdr:colOff>161925</xdr:colOff>
      <xdr:row>73</xdr:row>
      <xdr:rowOff>140136</xdr:rowOff>
    </xdr:to>
    <xdr:cxnSp macro="">
      <xdr:nvCxnSpPr>
        <xdr:cNvPr id="616" name="直線コネクタ 615"/>
        <xdr:cNvCxnSpPr/>
      </xdr:nvCxnSpPr>
      <xdr:spPr>
        <a:xfrm>
          <a:off x="13703300" y="12636336"/>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30269</xdr:rowOff>
    </xdr:from>
    <xdr:to>
      <xdr:col>21</xdr:col>
      <xdr:colOff>212725</xdr:colOff>
      <xdr:row>75</xdr:row>
      <xdr:rowOff>131869</xdr:rowOff>
    </xdr:to>
    <xdr:sp macro="" textlink="">
      <xdr:nvSpPr>
        <xdr:cNvPr id="617" name="フローチャート : 判断 616"/>
        <xdr:cNvSpPr/>
      </xdr:nvSpPr>
      <xdr:spPr>
        <a:xfrm>
          <a:off x="14541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122996</xdr:rowOff>
    </xdr:from>
    <xdr:ext cx="534377" cy="259045"/>
    <xdr:sp macro="" textlink="">
      <xdr:nvSpPr>
        <xdr:cNvPr id="618" name="テキスト ボックス 617"/>
        <xdr:cNvSpPr txBox="1"/>
      </xdr:nvSpPr>
      <xdr:spPr>
        <a:xfrm>
          <a:off x="14325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120486</xdr:rowOff>
    </xdr:from>
    <xdr:to>
      <xdr:col>19</xdr:col>
      <xdr:colOff>644525</xdr:colOff>
      <xdr:row>74</xdr:row>
      <xdr:rowOff>13557</xdr:rowOff>
    </xdr:to>
    <xdr:cxnSp macro="">
      <xdr:nvCxnSpPr>
        <xdr:cNvPr id="619" name="直線コネクタ 618"/>
        <xdr:cNvCxnSpPr/>
      </xdr:nvCxnSpPr>
      <xdr:spPr>
        <a:xfrm flipV="1">
          <a:off x="12814300" y="12636336"/>
          <a:ext cx="889000" cy="6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36464</xdr:rowOff>
    </xdr:from>
    <xdr:to>
      <xdr:col>20</xdr:col>
      <xdr:colOff>9525</xdr:colOff>
      <xdr:row>75</xdr:row>
      <xdr:rowOff>138064</xdr:rowOff>
    </xdr:to>
    <xdr:sp macro="" textlink="">
      <xdr:nvSpPr>
        <xdr:cNvPr id="620" name="フローチャート : 判断 619"/>
        <xdr:cNvSpPr/>
      </xdr:nvSpPr>
      <xdr:spPr>
        <a:xfrm>
          <a:off x="13652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129190</xdr:rowOff>
    </xdr:from>
    <xdr:ext cx="534377" cy="259045"/>
    <xdr:sp macro="" textlink="">
      <xdr:nvSpPr>
        <xdr:cNvPr id="621" name="テキスト ボックス 620"/>
        <xdr:cNvSpPr txBox="1"/>
      </xdr:nvSpPr>
      <xdr:spPr>
        <a:xfrm>
          <a:off x="13436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32632</xdr:rowOff>
    </xdr:from>
    <xdr:to>
      <xdr:col>18</xdr:col>
      <xdr:colOff>492125</xdr:colOff>
      <xdr:row>75</xdr:row>
      <xdr:rowOff>134232</xdr:rowOff>
    </xdr:to>
    <xdr:sp macro="" textlink="">
      <xdr:nvSpPr>
        <xdr:cNvPr id="622" name="フローチャート : 判断 621"/>
        <xdr:cNvSpPr/>
      </xdr:nvSpPr>
      <xdr:spPr>
        <a:xfrm>
          <a:off x="12763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125359</xdr:rowOff>
    </xdr:from>
    <xdr:ext cx="534377" cy="259045"/>
    <xdr:sp macro="" textlink="">
      <xdr:nvSpPr>
        <xdr:cNvPr id="623" name="テキスト ボックス 622"/>
        <xdr:cNvSpPr txBox="1"/>
      </xdr:nvSpPr>
      <xdr:spPr>
        <a:xfrm>
          <a:off x="12547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170031</xdr:rowOff>
    </xdr:from>
    <xdr:to>
      <xdr:col>23</xdr:col>
      <xdr:colOff>568325</xdr:colOff>
      <xdr:row>74</xdr:row>
      <xdr:rowOff>100181</xdr:rowOff>
    </xdr:to>
    <xdr:sp macro="" textlink="">
      <xdr:nvSpPr>
        <xdr:cNvPr id="629" name="円/楕円 628"/>
        <xdr:cNvSpPr/>
      </xdr:nvSpPr>
      <xdr:spPr>
        <a:xfrm>
          <a:off x="16268700" y="126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21458</xdr:rowOff>
    </xdr:from>
    <xdr:ext cx="534377" cy="259045"/>
    <xdr:sp macro="" textlink="">
      <xdr:nvSpPr>
        <xdr:cNvPr id="630" name="公債費該当値テキスト"/>
        <xdr:cNvSpPr txBox="1"/>
      </xdr:nvSpPr>
      <xdr:spPr>
        <a:xfrm>
          <a:off x="16370300" y="125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83,297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115483</xdr:rowOff>
    </xdr:from>
    <xdr:to>
      <xdr:col>22</xdr:col>
      <xdr:colOff>415925</xdr:colOff>
      <xdr:row>74</xdr:row>
      <xdr:rowOff>45633</xdr:rowOff>
    </xdr:to>
    <xdr:sp macro="" textlink="">
      <xdr:nvSpPr>
        <xdr:cNvPr id="631" name="円/楕円 630"/>
        <xdr:cNvSpPr/>
      </xdr:nvSpPr>
      <xdr:spPr>
        <a:xfrm>
          <a:off x="15430500" y="1263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62160</xdr:rowOff>
    </xdr:from>
    <xdr:ext cx="534377" cy="259045"/>
    <xdr:sp macro="" textlink="">
      <xdr:nvSpPr>
        <xdr:cNvPr id="632" name="テキスト ボックス 631"/>
        <xdr:cNvSpPr txBox="1"/>
      </xdr:nvSpPr>
      <xdr:spPr>
        <a:xfrm>
          <a:off x="15214111" y="1240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88,308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89336</xdr:rowOff>
    </xdr:from>
    <xdr:to>
      <xdr:col>21</xdr:col>
      <xdr:colOff>212725</xdr:colOff>
      <xdr:row>74</xdr:row>
      <xdr:rowOff>19486</xdr:rowOff>
    </xdr:to>
    <xdr:sp macro="" textlink="">
      <xdr:nvSpPr>
        <xdr:cNvPr id="633" name="円/楕円 632"/>
        <xdr:cNvSpPr/>
      </xdr:nvSpPr>
      <xdr:spPr>
        <a:xfrm>
          <a:off x="14541500" y="126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36013</xdr:rowOff>
    </xdr:from>
    <xdr:ext cx="534377" cy="259045"/>
    <xdr:sp macro="" textlink="">
      <xdr:nvSpPr>
        <xdr:cNvPr id="634" name="テキスト ボックス 633"/>
        <xdr:cNvSpPr txBox="1"/>
      </xdr:nvSpPr>
      <xdr:spPr>
        <a:xfrm>
          <a:off x="14325111" y="123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69686</xdr:rowOff>
    </xdr:from>
    <xdr:to>
      <xdr:col>20</xdr:col>
      <xdr:colOff>9525</xdr:colOff>
      <xdr:row>73</xdr:row>
      <xdr:rowOff>171286</xdr:rowOff>
    </xdr:to>
    <xdr:sp macro="" textlink="">
      <xdr:nvSpPr>
        <xdr:cNvPr id="635" name="円/楕円 634"/>
        <xdr:cNvSpPr/>
      </xdr:nvSpPr>
      <xdr:spPr>
        <a:xfrm>
          <a:off x="13652500" y="125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16363</xdr:rowOff>
    </xdr:from>
    <xdr:ext cx="534377" cy="259045"/>
    <xdr:sp macro="" textlink="">
      <xdr:nvSpPr>
        <xdr:cNvPr id="636" name="テキスト ボックス 635"/>
        <xdr:cNvSpPr txBox="1"/>
      </xdr:nvSpPr>
      <xdr:spPr>
        <a:xfrm>
          <a:off x="13436111" y="123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92,515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134207</xdr:rowOff>
    </xdr:from>
    <xdr:to>
      <xdr:col>18</xdr:col>
      <xdr:colOff>492125</xdr:colOff>
      <xdr:row>74</xdr:row>
      <xdr:rowOff>64357</xdr:rowOff>
    </xdr:to>
    <xdr:sp macro="" textlink="">
      <xdr:nvSpPr>
        <xdr:cNvPr id="637" name="円/楕円 636"/>
        <xdr:cNvSpPr/>
      </xdr:nvSpPr>
      <xdr:spPr>
        <a:xfrm>
          <a:off x="12763500" y="126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80884</xdr:rowOff>
    </xdr:from>
    <xdr:ext cx="534377" cy="259045"/>
    <xdr:sp macro="" textlink="">
      <xdr:nvSpPr>
        <xdr:cNvPr id="638" name="テキスト ボックス 637"/>
        <xdr:cNvSpPr txBox="1"/>
      </xdr:nvSpPr>
      <xdr:spPr>
        <a:xfrm>
          <a:off x="12547111" y="1242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137387</xdr:rowOff>
    </xdr:from>
    <xdr:to>
      <xdr:col>23</xdr:col>
      <xdr:colOff>517525</xdr:colOff>
      <xdr:row>98</xdr:row>
      <xdr:rowOff>137678</xdr:rowOff>
    </xdr:to>
    <xdr:cxnSp macro="">
      <xdr:nvCxnSpPr>
        <xdr:cNvPr id="665" name="直線コネクタ 664"/>
        <xdr:cNvCxnSpPr/>
      </xdr:nvCxnSpPr>
      <xdr:spPr>
        <a:xfrm flipV="1">
          <a:off x="15481300" y="16939487"/>
          <a:ext cx="8382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137678</xdr:rowOff>
    </xdr:from>
    <xdr:to>
      <xdr:col>22</xdr:col>
      <xdr:colOff>365125</xdr:colOff>
      <xdr:row>98</xdr:row>
      <xdr:rowOff>137844</xdr:rowOff>
    </xdr:to>
    <xdr:cxnSp macro="">
      <xdr:nvCxnSpPr>
        <xdr:cNvPr id="668" name="直線コネクタ 667"/>
        <xdr:cNvCxnSpPr/>
      </xdr:nvCxnSpPr>
      <xdr:spPr>
        <a:xfrm flipV="1">
          <a:off x="14592300" y="16939778"/>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110630</xdr:rowOff>
    </xdr:from>
    <xdr:to>
      <xdr:col>21</xdr:col>
      <xdr:colOff>161925</xdr:colOff>
      <xdr:row>98</xdr:row>
      <xdr:rowOff>137844</xdr:rowOff>
    </xdr:to>
    <xdr:cxnSp macro="">
      <xdr:nvCxnSpPr>
        <xdr:cNvPr id="671" name="直線コネクタ 670"/>
        <xdr:cNvCxnSpPr/>
      </xdr:nvCxnSpPr>
      <xdr:spPr>
        <a:xfrm>
          <a:off x="13703300" y="16912730"/>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27298</xdr:rowOff>
    </xdr:from>
    <xdr:to>
      <xdr:col>21</xdr:col>
      <xdr:colOff>212725</xdr:colOff>
      <xdr:row>98</xdr:row>
      <xdr:rowOff>128898</xdr:rowOff>
    </xdr:to>
    <xdr:sp macro="" textlink="">
      <xdr:nvSpPr>
        <xdr:cNvPr id="672" name="フローチャート : 判断 671"/>
        <xdr:cNvSpPr/>
      </xdr:nvSpPr>
      <xdr:spPr>
        <a:xfrm>
          <a:off x="14541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145425</xdr:rowOff>
    </xdr:from>
    <xdr:ext cx="534377" cy="259045"/>
    <xdr:sp macro="" textlink="">
      <xdr:nvSpPr>
        <xdr:cNvPr id="673" name="テキスト ボックス 672"/>
        <xdr:cNvSpPr txBox="1"/>
      </xdr:nvSpPr>
      <xdr:spPr>
        <a:xfrm>
          <a:off x="14325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110630</xdr:rowOff>
    </xdr:from>
    <xdr:to>
      <xdr:col>19</xdr:col>
      <xdr:colOff>644525</xdr:colOff>
      <xdr:row>98</xdr:row>
      <xdr:rowOff>110782</xdr:rowOff>
    </xdr:to>
    <xdr:cxnSp macro="">
      <xdr:nvCxnSpPr>
        <xdr:cNvPr id="674" name="直線コネクタ 673"/>
        <xdr:cNvCxnSpPr/>
      </xdr:nvCxnSpPr>
      <xdr:spPr>
        <a:xfrm flipV="1">
          <a:off x="12814300" y="1691273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155623</xdr:rowOff>
    </xdr:from>
    <xdr:to>
      <xdr:col>20</xdr:col>
      <xdr:colOff>9525</xdr:colOff>
      <xdr:row>98</xdr:row>
      <xdr:rowOff>85773</xdr:rowOff>
    </xdr:to>
    <xdr:sp macro="" textlink="">
      <xdr:nvSpPr>
        <xdr:cNvPr id="675" name="フローチャート : 判断 674"/>
        <xdr:cNvSpPr/>
      </xdr:nvSpPr>
      <xdr:spPr>
        <a:xfrm>
          <a:off x="13652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102300</xdr:rowOff>
    </xdr:from>
    <xdr:ext cx="534377" cy="259045"/>
    <xdr:sp macro="" textlink="">
      <xdr:nvSpPr>
        <xdr:cNvPr id="676" name="テキスト ボックス 675"/>
        <xdr:cNvSpPr txBox="1"/>
      </xdr:nvSpPr>
      <xdr:spPr>
        <a:xfrm>
          <a:off x="13436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127057</xdr:rowOff>
    </xdr:from>
    <xdr:to>
      <xdr:col>18</xdr:col>
      <xdr:colOff>492125</xdr:colOff>
      <xdr:row>98</xdr:row>
      <xdr:rowOff>57207</xdr:rowOff>
    </xdr:to>
    <xdr:sp macro="" textlink="">
      <xdr:nvSpPr>
        <xdr:cNvPr id="677" name="フローチャート : 判断 676"/>
        <xdr:cNvSpPr/>
      </xdr:nvSpPr>
      <xdr:spPr>
        <a:xfrm>
          <a:off x="12763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73734</xdr:rowOff>
    </xdr:from>
    <xdr:ext cx="534377" cy="259045"/>
    <xdr:sp macro="" textlink="">
      <xdr:nvSpPr>
        <xdr:cNvPr id="678" name="テキスト ボックス 677"/>
        <xdr:cNvSpPr txBox="1"/>
      </xdr:nvSpPr>
      <xdr:spPr>
        <a:xfrm>
          <a:off x="12547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86587</xdr:rowOff>
    </xdr:from>
    <xdr:to>
      <xdr:col>23</xdr:col>
      <xdr:colOff>568325</xdr:colOff>
      <xdr:row>99</xdr:row>
      <xdr:rowOff>16737</xdr:rowOff>
    </xdr:to>
    <xdr:sp macro="" textlink="">
      <xdr:nvSpPr>
        <xdr:cNvPr id="684" name="円/楕円 683"/>
        <xdr:cNvSpPr/>
      </xdr:nvSpPr>
      <xdr:spPr>
        <a:xfrm>
          <a:off x="16268700" y="168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378565" cy="259045"/>
    <xdr:sp macro="" textlink="">
      <xdr:nvSpPr>
        <xdr:cNvPr id="685" name="積立金該当値テキスト"/>
        <xdr:cNvSpPr txBox="1"/>
      </xdr:nvSpPr>
      <xdr:spPr>
        <a:xfrm>
          <a:off x="16370300" y="1681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86878</xdr:rowOff>
    </xdr:from>
    <xdr:to>
      <xdr:col>22</xdr:col>
      <xdr:colOff>415925</xdr:colOff>
      <xdr:row>99</xdr:row>
      <xdr:rowOff>17028</xdr:rowOff>
    </xdr:to>
    <xdr:sp macro="" textlink="">
      <xdr:nvSpPr>
        <xdr:cNvPr id="686" name="円/楕円 685"/>
        <xdr:cNvSpPr/>
      </xdr:nvSpPr>
      <xdr:spPr>
        <a:xfrm>
          <a:off x="15430500" y="168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8155</xdr:rowOff>
    </xdr:from>
    <xdr:ext cx="378565" cy="259045"/>
    <xdr:sp macro="" textlink="">
      <xdr:nvSpPr>
        <xdr:cNvPr id="687" name="テキスト ボックス 686"/>
        <xdr:cNvSpPr txBox="1"/>
      </xdr:nvSpPr>
      <xdr:spPr>
        <a:xfrm>
          <a:off x="15292017" y="169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87044</xdr:rowOff>
    </xdr:from>
    <xdr:to>
      <xdr:col>21</xdr:col>
      <xdr:colOff>212725</xdr:colOff>
      <xdr:row>99</xdr:row>
      <xdr:rowOff>17194</xdr:rowOff>
    </xdr:to>
    <xdr:sp macro="" textlink="">
      <xdr:nvSpPr>
        <xdr:cNvPr id="688" name="円/楕円 687"/>
        <xdr:cNvSpPr/>
      </xdr:nvSpPr>
      <xdr:spPr>
        <a:xfrm>
          <a:off x="14541500" y="168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8321</xdr:rowOff>
    </xdr:from>
    <xdr:ext cx="378565" cy="259045"/>
    <xdr:sp macro="" textlink="">
      <xdr:nvSpPr>
        <xdr:cNvPr id="689" name="テキスト ボックス 688"/>
        <xdr:cNvSpPr txBox="1"/>
      </xdr:nvSpPr>
      <xdr:spPr>
        <a:xfrm>
          <a:off x="14403017" y="169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59830</xdr:rowOff>
    </xdr:from>
    <xdr:to>
      <xdr:col>20</xdr:col>
      <xdr:colOff>9525</xdr:colOff>
      <xdr:row>98</xdr:row>
      <xdr:rowOff>161430</xdr:rowOff>
    </xdr:to>
    <xdr:sp macro="" textlink="">
      <xdr:nvSpPr>
        <xdr:cNvPr id="690" name="円/楕円 689"/>
        <xdr:cNvSpPr/>
      </xdr:nvSpPr>
      <xdr:spPr>
        <a:xfrm>
          <a:off x="13652500" y="168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152557</xdr:rowOff>
    </xdr:from>
    <xdr:ext cx="469744" cy="259045"/>
    <xdr:sp macro="" textlink="">
      <xdr:nvSpPr>
        <xdr:cNvPr id="691" name="テキスト ボックス 690"/>
        <xdr:cNvSpPr txBox="1"/>
      </xdr:nvSpPr>
      <xdr:spPr>
        <a:xfrm>
          <a:off x="13468427" y="169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59982</xdr:rowOff>
    </xdr:from>
    <xdr:to>
      <xdr:col>18</xdr:col>
      <xdr:colOff>492125</xdr:colOff>
      <xdr:row>98</xdr:row>
      <xdr:rowOff>161582</xdr:rowOff>
    </xdr:to>
    <xdr:sp macro="" textlink="">
      <xdr:nvSpPr>
        <xdr:cNvPr id="692" name="円/楕円 691"/>
        <xdr:cNvSpPr/>
      </xdr:nvSpPr>
      <xdr:spPr>
        <a:xfrm>
          <a:off x="12763500" y="168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152709</xdr:rowOff>
    </xdr:from>
    <xdr:ext cx="469744" cy="259045"/>
    <xdr:sp macro="" textlink="">
      <xdr:nvSpPr>
        <xdr:cNvPr id="693" name="テキスト ボックス 692"/>
        <xdr:cNvSpPr txBox="1"/>
      </xdr:nvSpPr>
      <xdr:spPr>
        <a:xfrm>
          <a:off x="12579427" y="169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17765</xdr:rowOff>
    </xdr:from>
    <xdr:to>
      <xdr:col>32</xdr:col>
      <xdr:colOff>187325</xdr:colOff>
      <xdr:row>38</xdr:row>
      <xdr:rowOff>19273</xdr:rowOff>
    </xdr:to>
    <xdr:cxnSp macro="">
      <xdr:nvCxnSpPr>
        <xdr:cNvPr id="720" name="直線コネクタ 719"/>
        <xdr:cNvCxnSpPr/>
      </xdr:nvCxnSpPr>
      <xdr:spPr>
        <a:xfrm flipV="1">
          <a:off x="21323300" y="6532865"/>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2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19273</xdr:rowOff>
    </xdr:from>
    <xdr:to>
      <xdr:col>31</xdr:col>
      <xdr:colOff>34925</xdr:colOff>
      <xdr:row>38</xdr:row>
      <xdr:rowOff>21331</xdr:rowOff>
    </xdr:to>
    <xdr:cxnSp macro="">
      <xdr:nvCxnSpPr>
        <xdr:cNvPr id="723" name="直線コネクタ 722"/>
        <xdr:cNvCxnSpPr/>
      </xdr:nvCxnSpPr>
      <xdr:spPr>
        <a:xfrm flipV="1">
          <a:off x="20434300" y="653437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25" name="テキスト ボックス 724"/>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21331</xdr:rowOff>
    </xdr:from>
    <xdr:to>
      <xdr:col>29</xdr:col>
      <xdr:colOff>517525</xdr:colOff>
      <xdr:row>38</xdr:row>
      <xdr:rowOff>22702</xdr:rowOff>
    </xdr:to>
    <xdr:cxnSp macro="">
      <xdr:nvCxnSpPr>
        <xdr:cNvPr id="726" name="直線コネクタ 725"/>
        <xdr:cNvCxnSpPr/>
      </xdr:nvCxnSpPr>
      <xdr:spPr>
        <a:xfrm flipV="1">
          <a:off x="19545300" y="653643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7" name="フローチャート : 判断 72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28" name="テキスト ボックス 727"/>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22702</xdr:rowOff>
    </xdr:from>
    <xdr:to>
      <xdr:col>28</xdr:col>
      <xdr:colOff>314325</xdr:colOff>
      <xdr:row>38</xdr:row>
      <xdr:rowOff>23846</xdr:rowOff>
    </xdr:to>
    <xdr:cxnSp macro="">
      <xdr:nvCxnSpPr>
        <xdr:cNvPr id="729" name="直線コネクタ 728"/>
        <xdr:cNvCxnSpPr/>
      </xdr:nvCxnSpPr>
      <xdr:spPr>
        <a:xfrm flipV="1">
          <a:off x="18656300" y="653780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0" name="フローチャート : 判断 72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79991</xdr:rowOff>
    </xdr:from>
    <xdr:ext cx="469744" cy="259045"/>
    <xdr:sp macro="" textlink="">
      <xdr:nvSpPr>
        <xdr:cNvPr id="731" name="テキスト ボックス 730"/>
        <xdr:cNvSpPr txBox="1"/>
      </xdr:nvSpPr>
      <xdr:spPr>
        <a:xfrm>
          <a:off x="19310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2" name="フローチャート : 判断 73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95262</xdr:rowOff>
    </xdr:from>
    <xdr:ext cx="469744" cy="259045"/>
    <xdr:sp macro="" textlink="">
      <xdr:nvSpPr>
        <xdr:cNvPr id="733" name="テキスト ボックス 732"/>
        <xdr:cNvSpPr txBox="1"/>
      </xdr:nvSpPr>
      <xdr:spPr>
        <a:xfrm>
          <a:off x="18421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138415</xdr:rowOff>
    </xdr:from>
    <xdr:to>
      <xdr:col>32</xdr:col>
      <xdr:colOff>238125</xdr:colOff>
      <xdr:row>38</xdr:row>
      <xdr:rowOff>68565</xdr:rowOff>
    </xdr:to>
    <xdr:sp macro="" textlink="">
      <xdr:nvSpPr>
        <xdr:cNvPr id="739" name="円/楕円 738"/>
        <xdr:cNvSpPr/>
      </xdr:nvSpPr>
      <xdr:spPr>
        <a:xfrm>
          <a:off x="22110700" y="64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97792</xdr:rowOff>
    </xdr:from>
    <xdr:ext cx="469744" cy="259045"/>
    <xdr:sp macro="" textlink="">
      <xdr:nvSpPr>
        <xdr:cNvPr id="740" name="投資及び出資金該当値テキスト"/>
        <xdr:cNvSpPr txBox="1"/>
      </xdr:nvSpPr>
      <xdr:spPr>
        <a:xfrm>
          <a:off x="22212300" y="626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139924</xdr:rowOff>
    </xdr:from>
    <xdr:to>
      <xdr:col>31</xdr:col>
      <xdr:colOff>85725</xdr:colOff>
      <xdr:row>38</xdr:row>
      <xdr:rowOff>70073</xdr:rowOff>
    </xdr:to>
    <xdr:sp macro="" textlink="">
      <xdr:nvSpPr>
        <xdr:cNvPr id="741" name="円/楕円 740"/>
        <xdr:cNvSpPr/>
      </xdr:nvSpPr>
      <xdr:spPr>
        <a:xfrm>
          <a:off x="21272500" y="6483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86601</xdr:rowOff>
    </xdr:from>
    <xdr:ext cx="469744" cy="259045"/>
    <xdr:sp macro="" textlink="">
      <xdr:nvSpPr>
        <xdr:cNvPr id="742" name="テキスト ボックス 741"/>
        <xdr:cNvSpPr txBox="1"/>
      </xdr:nvSpPr>
      <xdr:spPr>
        <a:xfrm>
          <a:off x="21088427" y="625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141981</xdr:rowOff>
    </xdr:from>
    <xdr:to>
      <xdr:col>29</xdr:col>
      <xdr:colOff>568325</xdr:colOff>
      <xdr:row>38</xdr:row>
      <xdr:rowOff>72130</xdr:rowOff>
    </xdr:to>
    <xdr:sp macro="" textlink="">
      <xdr:nvSpPr>
        <xdr:cNvPr id="743" name="円/楕円 742"/>
        <xdr:cNvSpPr/>
      </xdr:nvSpPr>
      <xdr:spPr>
        <a:xfrm>
          <a:off x="20383500" y="64856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63258</xdr:rowOff>
    </xdr:from>
    <xdr:ext cx="469744" cy="259045"/>
    <xdr:sp macro="" textlink="">
      <xdr:nvSpPr>
        <xdr:cNvPr id="744" name="テキスト ボックス 743"/>
        <xdr:cNvSpPr txBox="1"/>
      </xdr:nvSpPr>
      <xdr:spPr>
        <a:xfrm>
          <a:off x="20199427" y="657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143352</xdr:rowOff>
    </xdr:from>
    <xdr:to>
      <xdr:col>28</xdr:col>
      <xdr:colOff>365125</xdr:colOff>
      <xdr:row>38</xdr:row>
      <xdr:rowOff>73502</xdr:rowOff>
    </xdr:to>
    <xdr:sp macro="" textlink="">
      <xdr:nvSpPr>
        <xdr:cNvPr id="745" name="円/楕円 744"/>
        <xdr:cNvSpPr/>
      </xdr:nvSpPr>
      <xdr:spPr>
        <a:xfrm>
          <a:off x="19494500" y="64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90029</xdr:rowOff>
    </xdr:from>
    <xdr:ext cx="469744" cy="259045"/>
    <xdr:sp macro="" textlink="">
      <xdr:nvSpPr>
        <xdr:cNvPr id="746" name="テキスト ボックス 745"/>
        <xdr:cNvSpPr txBox="1"/>
      </xdr:nvSpPr>
      <xdr:spPr>
        <a:xfrm>
          <a:off x="19310427" y="62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144495</xdr:rowOff>
    </xdr:from>
    <xdr:to>
      <xdr:col>27</xdr:col>
      <xdr:colOff>161925</xdr:colOff>
      <xdr:row>38</xdr:row>
      <xdr:rowOff>74645</xdr:rowOff>
    </xdr:to>
    <xdr:sp macro="" textlink="">
      <xdr:nvSpPr>
        <xdr:cNvPr id="747" name="円/楕円 746"/>
        <xdr:cNvSpPr/>
      </xdr:nvSpPr>
      <xdr:spPr>
        <a:xfrm>
          <a:off x="18605500" y="64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91172</xdr:rowOff>
    </xdr:from>
    <xdr:ext cx="469744" cy="259045"/>
    <xdr:sp macro="" textlink="">
      <xdr:nvSpPr>
        <xdr:cNvPr id="748" name="テキスト ボックス 747"/>
        <xdr:cNvSpPr txBox="1"/>
      </xdr:nvSpPr>
      <xdr:spPr>
        <a:xfrm>
          <a:off x="18421427" y="626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131394</xdr:rowOff>
    </xdr:from>
    <xdr:to>
      <xdr:col>32</xdr:col>
      <xdr:colOff>187325</xdr:colOff>
      <xdr:row>58</xdr:row>
      <xdr:rowOff>132423</xdr:rowOff>
    </xdr:to>
    <xdr:cxnSp macro="">
      <xdr:nvCxnSpPr>
        <xdr:cNvPr id="777" name="直線コネクタ 776"/>
        <xdr:cNvCxnSpPr/>
      </xdr:nvCxnSpPr>
      <xdr:spPr>
        <a:xfrm flipV="1">
          <a:off x="21323300" y="10075494"/>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132423</xdr:rowOff>
    </xdr:from>
    <xdr:to>
      <xdr:col>31</xdr:col>
      <xdr:colOff>34925</xdr:colOff>
      <xdr:row>58</xdr:row>
      <xdr:rowOff>133871</xdr:rowOff>
    </xdr:to>
    <xdr:cxnSp macro="">
      <xdr:nvCxnSpPr>
        <xdr:cNvPr id="780" name="直線コネクタ 779"/>
        <xdr:cNvCxnSpPr/>
      </xdr:nvCxnSpPr>
      <xdr:spPr>
        <a:xfrm flipV="1">
          <a:off x="20434300" y="1007652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133490</xdr:rowOff>
    </xdr:from>
    <xdr:to>
      <xdr:col>29</xdr:col>
      <xdr:colOff>517525</xdr:colOff>
      <xdr:row>58</xdr:row>
      <xdr:rowOff>133871</xdr:rowOff>
    </xdr:to>
    <xdr:cxnSp macro="">
      <xdr:nvCxnSpPr>
        <xdr:cNvPr id="783" name="直線コネクタ 782"/>
        <xdr:cNvCxnSpPr/>
      </xdr:nvCxnSpPr>
      <xdr:spPr>
        <a:xfrm>
          <a:off x="19545300" y="100775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124371</xdr:rowOff>
    </xdr:from>
    <xdr:to>
      <xdr:col>29</xdr:col>
      <xdr:colOff>568325</xdr:colOff>
      <xdr:row>58</xdr:row>
      <xdr:rowOff>54521</xdr:rowOff>
    </xdr:to>
    <xdr:sp macro="" textlink="">
      <xdr:nvSpPr>
        <xdr:cNvPr id="784" name="フローチャート : 判断 783"/>
        <xdr:cNvSpPr/>
      </xdr:nvSpPr>
      <xdr:spPr>
        <a:xfrm>
          <a:off x="20383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71048</xdr:rowOff>
    </xdr:from>
    <xdr:ext cx="469744" cy="259045"/>
    <xdr:sp macro="" textlink="">
      <xdr:nvSpPr>
        <xdr:cNvPr id="785" name="テキスト ボックス 784"/>
        <xdr:cNvSpPr txBox="1"/>
      </xdr:nvSpPr>
      <xdr:spPr>
        <a:xfrm>
          <a:off x="20199427" y="9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133490</xdr:rowOff>
    </xdr:from>
    <xdr:to>
      <xdr:col>28</xdr:col>
      <xdr:colOff>314325</xdr:colOff>
      <xdr:row>58</xdr:row>
      <xdr:rowOff>134328</xdr:rowOff>
    </xdr:to>
    <xdr:cxnSp macro="">
      <xdr:nvCxnSpPr>
        <xdr:cNvPr id="786" name="直線コネクタ 785"/>
        <xdr:cNvCxnSpPr/>
      </xdr:nvCxnSpPr>
      <xdr:spPr>
        <a:xfrm flipV="1">
          <a:off x="18656300" y="1007759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108179</xdr:rowOff>
    </xdr:from>
    <xdr:to>
      <xdr:col>28</xdr:col>
      <xdr:colOff>365125</xdr:colOff>
      <xdr:row>58</xdr:row>
      <xdr:rowOff>38329</xdr:rowOff>
    </xdr:to>
    <xdr:sp macro="" textlink="">
      <xdr:nvSpPr>
        <xdr:cNvPr id="787" name="フローチャート : 判断 786"/>
        <xdr:cNvSpPr/>
      </xdr:nvSpPr>
      <xdr:spPr>
        <a:xfrm>
          <a:off x="19494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54856</xdr:rowOff>
    </xdr:from>
    <xdr:ext cx="469744" cy="259045"/>
    <xdr:sp macro="" textlink="">
      <xdr:nvSpPr>
        <xdr:cNvPr id="788" name="テキスト ボックス 787"/>
        <xdr:cNvSpPr txBox="1"/>
      </xdr:nvSpPr>
      <xdr:spPr>
        <a:xfrm>
          <a:off x="19310427" y="96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108255</xdr:rowOff>
    </xdr:from>
    <xdr:to>
      <xdr:col>27</xdr:col>
      <xdr:colOff>161925</xdr:colOff>
      <xdr:row>58</xdr:row>
      <xdr:rowOff>38405</xdr:rowOff>
    </xdr:to>
    <xdr:sp macro="" textlink="">
      <xdr:nvSpPr>
        <xdr:cNvPr id="789" name="フローチャート : 判断 788"/>
        <xdr:cNvSpPr/>
      </xdr:nvSpPr>
      <xdr:spPr>
        <a:xfrm>
          <a:off x="18605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54932</xdr:rowOff>
    </xdr:from>
    <xdr:ext cx="469744" cy="259045"/>
    <xdr:sp macro="" textlink="">
      <xdr:nvSpPr>
        <xdr:cNvPr id="790" name="テキスト ボックス 789"/>
        <xdr:cNvSpPr txBox="1"/>
      </xdr:nvSpPr>
      <xdr:spPr>
        <a:xfrm>
          <a:off x="18421427" y="96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80594</xdr:rowOff>
    </xdr:from>
    <xdr:to>
      <xdr:col>32</xdr:col>
      <xdr:colOff>238125</xdr:colOff>
      <xdr:row>59</xdr:row>
      <xdr:rowOff>10744</xdr:rowOff>
    </xdr:to>
    <xdr:sp macro="" textlink="">
      <xdr:nvSpPr>
        <xdr:cNvPr id="796" name="円/楕円 795"/>
        <xdr:cNvSpPr/>
      </xdr:nvSpPr>
      <xdr:spPr>
        <a:xfrm>
          <a:off x="22110700" y="100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166971</xdr:rowOff>
    </xdr:from>
    <xdr:ext cx="469744" cy="259045"/>
    <xdr:sp macro="" textlink="">
      <xdr:nvSpPr>
        <xdr:cNvPr id="797" name="貸付金該当値テキスト"/>
        <xdr:cNvSpPr txBox="1"/>
      </xdr:nvSpPr>
      <xdr:spPr>
        <a:xfrm>
          <a:off x="22212300" y="99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81623</xdr:rowOff>
    </xdr:from>
    <xdr:to>
      <xdr:col>31</xdr:col>
      <xdr:colOff>85725</xdr:colOff>
      <xdr:row>59</xdr:row>
      <xdr:rowOff>11773</xdr:rowOff>
    </xdr:to>
    <xdr:sp macro="" textlink="">
      <xdr:nvSpPr>
        <xdr:cNvPr id="798" name="円/楕円 797"/>
        <xdr:cNvSpPr/>
      </xdr:nvSpPr>
      <xdr:spPr>
        <a:xfrm>
          <a:off x="21272500" y="100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2900</xdr:rowOff>
    </xdr:from>
    <xdr:ext cx="469744" cy="259045"/>
    <xdr:sp macro="" textlink="">
      <xdr:nvSpPr>
        <xdr:cNvPr id="799" name="テキスト ボックス 798"/>
        <xdr:cNvSpPr txBox="1"/>
      </xdr:nvSpPr>
      <xdr:spPr>
        <a:xfrm>
          <a:off x="21088427" y="1011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83071</xdr:rowOff>
    </xdr:from>
    <xdr:to>
      <xdr:col>29</xdr:col>
      <xdr:colOff>568325</xdr:colOff>
      <xdr:row>59</xdr:row>
      <xdr:rowOff>13221</xdr:rowOff>
    </xdr:to>
    <xdr:sp macro="" textlink="">
      <xdr:nvSpPr>
        <xdr:cNvPr id="800" name="円/楕円 799"/>
        <xdr:cNvSpPr/>
      </xdr:nvSpPr>
      <xdr:spPr>
        <a:xfrm>
          <a:off x="20383500" y="100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4348</xdr:rowOff>
    </xdr:from>
    <xdr:ext cx="469744" cy="259045"/>
    <xdr:sp macro="" textlink="">
      <xdr:nvSpPr>
        <xdr:cNvPr id="801" name="テキスト ボックス 800"/>
        <xdr:cNvSpPr txBox="1"/>
      </xdr:nvSpPr>
      <xdr:spPr>
        <a:xfrm>
          <a:off x="20199427" y="101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82690</xdr:rowOff>
    </xdr:from>
    <xdr:to>
      <xdr:col>28</xdr:col>
      <xdr:colOff>365125</xdr:colOff>
      <xdr:row>59</xdr:row>
      <xdr:rowOff>12840</xdr:rowOff>
    </xdr:to>
    <xdr:sp macro="" textlink="">
      <xdr:nvSpPr>
        <xdr:cNvPr id="802" name="円/楕円 801"/>
        <xdr:cNvSpPr/>
      </xdr:nvSpPr>
      <xdr:spPr>
        <a:xfrm>
          <a:off x="19494500" y="100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3967</xdr:rowOff>
    </xdr:from>
    <xdr:ext cx="469744" cy="259045"/>
    <xdr:sp macro="" textlink="">
      <xdr:nvSpPr>
        <xdr:cNvPr id="803" name="テキスト ボックス 802"/>
        <xdr:cNvSpPr txBox="1"/>
      </xdr:nvSpPr>
      <xdr:spPr>
        <a:xfrm>
          <a:off x="19310427" y="1011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83528</xdr:rowOff>
    </xdr:from>
    <xdr:to>
      <xdr:col>27</xdr:col>
      <xdr:colOff>161925</xdr:colOff>
      <xdr:row>59</xdr:row>
      <xdr:rowOff>13678</xdr:rowOff>
    </xdr:to>
    <xdr:sp macro="" textlink="">
      <xdr:nvSpPr>
        <xdr:cNvPr id="804" name="円/楕円 803"/>
        <xdr:cNvSpPr/>
      </xdr:nvSpPr>
      <xdr:spPr>
        <a:xfrm>
          <a:off x="18605500" y="100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4805</xdr:rowOff>
    </xdr:from>
    <xdr:ext cx="469744" cy="259045"/>
    <xdr:sp macro="" textlink="">
      <xdr:nvSpPr>
        <xdr:cNvPr id="805" name="テキスト ボックス 804"/>
        <xdr:cNvSpPr txBox="1"/>
      </xdr:nvSpPr>
      <xdr:spPr>
        <a:xfrm>
          <a:off x="18421427" y="1012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170885</xdr:rowOff>
    </xdr:from>
    <xdr:to>
      <xdr:col>32</xdr:col>
      <xdr:colOff>187325</xdr:colOff>
      <xdr:row>74</xdr:row>
      <xdr:rowOff>71234</xdr:rowOff>
    </xdr:to>
    <xdr:cxnSp macro="">
      <xdr:nvCxnSpPr>
        <xdr:cNvPr id="835" name="直線コネクタ 834"/>
        <xdr:cNvCxnSpPr/>
      </xdr:nvCxnSpPr>
      <xdr:spPr>
        <a:xfrm>
          <a:off x="21323300" y="12686735"/>
          <a:ext cx="8382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3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170885</xdr:rowOff>
    </xdr:from>
    <xdr:to>
      <xdr:col>31</xdr:col>
      <xdr:colOff>34925</xdr:colOff>
      <xdr:row>74</xdr:row>
      <xdr:rowOff>127508</xdr:rowOff>
    </xdr:to>
    <xdr:cxnSp macro="">
      <xdr:nvCxnSpPr>
        <xdr:cNvPr id="838" name="直線コネクタ 837"/>
        <xdr:cNvCxnSpPr/>
      </xdr:nvCxnSpPr>
      <xdr:spPr>
        <a:xfrm flipV="1">
          <a:off x="20434300" y="12686735"/>
          <a:ext cx="889000" cy="1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40" name="テキスト ボックス 83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127508</xdr:rowOff>
    </xdr:from>
    <xdr:to>
      <xdr:col>29</xdr:col>
      <xdr:colOff>517525</xdr:colOff>
      <xdr:row>75</xdr:row>
      <xdr:rowOff>35249</xdr:rowOff>
    </xdr:to>
    <xdr:cxnSp macro="">
      <xdr:nvCxnSpPr>
        <xdr:cNvPr id="841" name="直線コネクタ 840"/>
        <xdr:cNvCxnSpPr/>
      </xdr:nvCxnSpPr>
      <xdr:spPr>
        <a:xfrm flipV="1">
          <a:off x="19545300" y="12814808"/>
          <a:ext cx="889000" cy="7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2" name="フローチャート : 判断 84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43" name="テキスト ボックス 842"/>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35249</xdr:rowOff>
    </xdr:from>
    <xdr:to>
      <xdr:col>28</xdr:col>
      <xdr:colOff>314325</xdr:colOff>
      <xdr:row>75</xdr:row>
      <xdr:rowOff>89922</xdr:rowOff>
    </xdr:to>
    <xdr:cxnSp macro="">
      <xdr:nvCxnSpPr>
        <xdr:cNvPr id="844" name="直線コネクタ 843"/>
        <xdr:cNvCxnSpPr/>
      </xdr:nvCxnSpPr>
      <xdr:spPr>
        <a:xfrm flipV="1">
          <a:off x="18656300" y="12893999"/>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5" name="フローチャート : 判断 84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46" name="テキスト ボックス 845"/>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7" name="フローチャート : 判断 84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48" name="テキスト ボックス 847"/>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20434</xdr:rowOff>
    </xdr:from>
    <xdr:to>
      <xdr:col>32</xdr:col>
      <xdr:colOff>238125</xdr:colOff>
      <xdr:row>74</xdr:row>
      <xdr:rowOff>122034</xdr:rowOff>
    </xdr:to>
    <xdr:sp macro="" textlink="">
      <xdr:nvSpPr>
        <xdr:cNvPr id="854" name="円/楕円 853"/>
        <xdr:cNvSpPr/>
      </xdr:nvSpPr>
      <xdr:spPr>
        <a:xfrm>
          <a:off x="22110700" y="127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43311</xdr:rowOff>
    </xdr:from>
    <xdr:ext cx="534377" cy="259045"/>
    <xdr:sp macro="" textlink="">
      <xdr:nvSpPr>
        <xdr:cNvPr id="855" name="繰出金該当値テキスト"/>
        <xdr:cNvSpPr txBox="1"/>
      </xdr:nvSpPr>
      <xdr:spPr>
        <a:xfrm>
          <a:off x="22212300" y="1255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63,594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120085</xdr:rowOff>
    </xdr:from>
    <xdr:to>
      <xdr:col>31</xdr:col>
      <xdr:colOff>85725</xdr:colOff>
      <xdr:row>74</xdr:row>
      <xdr:rowOff>50235</xdr:rowOff>
    </xdr:to>
    <xdr:sp macro="" textlink="">
      <xdr:nvSpPr>
        <xdr:cNvPr id="856" name="円/楕円 855"/>
        <xdr:cNvSpPr/>
      </xdr:nvSpPr>
      <xdr:spPr>
        <a:xfrm>
          <a:off x="21272500" y="126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66762</xdr:rowOff>
    </xdr:from>
    <xdr:ext cx="534377" cy="259045"/>
    <xdr:sp macro="" textlink="">
      <xdr:nvSpPr>
        <xdr:cNvPr id="857" name="テキスト ボックス 856"/>
        <xdr:cNvSpPr txBox="1"/>
      </xdr:nvSpPr>
      <xdr:spPr>
        <a:xfrm>
          <a:off x="21056111" y="1241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76708</xdr:rowOff>
    </xdr:from>
    <xdr:to>
      <xdr:col>29</xdr:col>
      <xdr:colOff>568325</xdr:colOff>
      <xdr:row>75</xdr:row>
      <xdr:rowOff>6858</xdr:rowOff>
    </xdr:to>
    <xdr:sp macro="" textlink="">
      <xdr:nvSpPr>
        <xdr:cNvPr id="858" name="円/楕円 857"/>
        <xdr:cNvSpPr/>
      </xdr:nvSpPr>
      <xdr:spPr>
        <a:xfrm>
          <a:off x="20383500" y="127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23385</xdr:rowOff>
    </xdr:from>
    <xdr:ext cx="534377" cy="259045"/>
    <xdr:sp macro="" textlink="">
      <xdr:nvSpPr>
        <xdr:cNvPr id="859" name="テキスト ボックス 858"/>
        <xdr:cNvSpPr txBox="1"/>
      </xdr:nvSpPr>
      <xdr:spPr>
        <a:xfrm>
          <a:off x="20167111" y="125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155899</xdr:rowOff>
    </xdr:from>
    <xdr:to>
      <xdr:col>28</xdr:col>
      <xdr:colOff>365125</xdr:colOff>
      <xdr:row>75</xdr:row>
      <xdr:rowOff>86049</xdr:rowOff>
    </xdr:to>
    <xdr:sp macro="" textlink="">
      <xdr:nvSpPr>
        <xdr:cNvPr id="860" name="円/楕円 859"/>
        <xdr:cNvSpPr/>
      </xdr:nvSpPr>
      <xdr:spPr>
        <a:xfrm>
          <a:off x="19494500" y="128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102576</xdr:rowOff>
    </xdr:from>
    <xdr:ext cx="534377" cy="259045"/>
    <xdr:sp macro="" textlink="">
      <xdr:nvSpPr>
        <xdr:cNvPr id="861" name="テキスト ボックス 860"/>
        <xdr:cNvSpPr txBox="1"/>
      </xdr:nvSpPr>
      <xdr:spPr>
        <a:xfrm>
          <a:off x="19278111" y="126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39122</xdr:rowOff>
    </xdr:from>
    <xdr:to>
      <xdr:col>27</xdr:col>
      <xdr:colOff>161925</xdr:colOff>
      <xdr:row>75</xdr:row>
      <xdr:rowOff>140722</xdr:rowOff>
    </xdr:to>
    <xdr:sp macro="" textlink="">
      <xdr:nvSpPr>
        <xdr:cNvPr id="862" name="円/楕円 861"/>
        <xdr:cNvSpPr/>
      </xdr:nvSpPr>
      <xdr:spPr>
        <a:xfrm>
          <a:off x="18605500" y="12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157249</xdr:rowOff>
    </xdr:from>
    <xdr:ext cx="534377" cy="259045"/>
    <xdr:sp macro="" textlink="">
      <xdr:nvSpPr>
        <xdr:cNvPr id="863" name="テキスト ボックス 862"/>
        <xdr:cNvSpPr txBox="1"/>
      </xdr:nvSpPr>
      <xdr:spPr>
        <a:xfrm>
          <a:off x="18389111" y="126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４３１千円となっている。本市の住民一人当たりのコストは、性質別ごとに人件費、公債費、繰出金以外は、ほぼ類似団体平均と同等か低い水準で推移している。主な構成項目である人件費は、住民一人当たり８５，３６４円となっており、類似団体と比較して高い状況となっている。これは合併以降新規採用を抑制してきたことによる職員の年齢構成のアンバランス化のため高止まりの傾向に加え、地理的要因から保育所や教育施設等を多く配置していることにより、類似団体に比べ職員数が多いことが主たる要因である。</a:t>
          </a:r>
          <a:endParaRPr kumimoji="1" lang="en-US" altLang="ja-JP" sz="1300">
            <a:latin typeface="ＭＳ Ｐゴシック"/>
          </a:endParaRPr>
        </a:p>
        <a:p>
          <a:r>
            <a:rPr kumimoji="1" lang="ja-JP" altLang="en-US" sz="1300">
              <a:latin typeface="ＭＳ Ｐゴシック"/>
            </a:rPr>
            <a:t>また、繰出金については、公共下水道事業への繰出金の影響であるが、平成</a:t>
          </a:r>
          <a:r>
            <a:rPr kumimoji="1" lang="en-US" altLang="ja-JP" sz="1300">
              <a:latin typeface="ＭＳ Ｐゴシック"/>
            </a:rPr>
            <a:t>29</a:t>
          </a:r>
          <a:r>
            <a:rPr kumimoji="1" lang="ja-JP" altLang="en-US" sz="1300">
              <a:latin typeface="ＭＳ Ｐゴシック"/>
            </a:rPr>
            <a:t>年度には管渠工事がほぼ完了する予定のため、以降は平準化に移行する見込である。ただし、その後は建設時の地方債の元利償還金が膨らむため、収入確保と適正な経費負担区分による財政運営、企業経営に努めていく必要がある。</a:t>
          </a:r>
          <a:endParaRPr kumimoji="1" lang="en-US" altLang="ja-JP" sz="1300">
            <a:latin typeface="ＭＳ Ｐゴシック"/>
          </a:endParaRPr>
        </a:p>
        <a:p>
          <a:r>
            <a:rPr kumimoji="1" lang="ja-JP" altLang="en-US" sz="1300">
              <a:latin typeface="ＭＳ Ｐゴシック"/>
            </a:rPr>
            <a:t>積立金は、類似団体との比較では低く推移してきたが、平成</a:t>
          </a:r>
          <a:r>
            <a:rPr kumimoji="1" lang="en-US" altLang="ja-JP" sz="1300">
              <a:latin typeface="ＭＳ Ｐゴシック"/>
            </a:rPr>
            <a:t>29</a:t>
          </a:r>
          <a:r>
            <a:rPr kumimoji="1" lang="ja-JP" altLang="en-US" sz="1300">
              <a:latin typeface="ＭＳ Ｐゴシック"/>
            </a:rPr>
            <a:t>年度からふるさと応援寄附金の増額に向けて取り組んでおり、改善する見込である。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27,953
27,380
221.98
12,360,490
12,034,616
261,444
8,787,820
15,856,724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5479</xdr:rowOff>
    </xdr:from>
    <xdr:to>
      <xdr:col>6</xdr:col>
      <xdr:colOff>511175</xdr:colOff>
      <xdr:row>36</xdr:row>
      <xdr:rowOff>62956</xdr:rowOff>
    </xdr:to>
    <xdr:cxnSp macro="">
      <xdr:nvCxnSpPr>
        <xdr:cNvPr id="63" name="直線コネクタ 62"/>
        <xdr:cNvCxnSpPr/>
      </xdr:nvCxnSpPr>
      <xdr:spPr>
        <a:xfrm>
          <a:off x="3797300" y="6177679"/>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5479</xdr:rowOff>
    </xdr:from>
    <xdr:to>
      <xdr:col>5</xdr:col>
      <xdr:colOff>358775</xdr:colOff>
      <xdr:row>36</xdr:row>
      <xdr:rowOff>116840</xdr:rowOff>
    </xdr:to>
    <xdr:cxnSp macro="">
      <xdr:nvCxnSpPr>
        <xdr:cNvPr id="66" name="直線コネクタ 65"/>
        <xdr:cNvCxnSpPr/>
      </xdr:nvCxnSpPr>
      <xdr:spPr>
        <a:xfrm flipV="1">
          <a:off x="2908300" y="6177679"/>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108349</xdr:rowOff>
    </xdr:from>
    <xdr:to>
      <xdr:col>4</xdr:col>
      <xdr:colOff>155575</xdr:colOff>
      <xdr:row>36</xdr:row>
      <xdr:rowOff>116840</xdr:rowOff>
    </xdr:to>
    <xdr:cxnSp macro="">
      <xdr:nvCxnSpPr>
        <xdr:cNvPr id="69" name="直線コネクタ 68"/>
        <xdr:cNvCxnSpPr/>
      </xdr:nvCxnSpPr>
      <xdr:spPr>
        <a:xfrm>
          <a:off x="2019300" y="628054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98371</xdr:rowOff>
    </xdr:from>
    <xdr:to>
      <xdr:col>4</xdr:col>
      <xdr:colOff>206375</xdr:colOff>
      <xdr:row>36</xdr:row>
      <xdr:rowOff>28521</xdr:rowOff>
    </xdr:to>
    <xdr:sp macro="" textlink="">
      <xdr:nvSpPr>
        <xdr:cNvPr id="70" name="フローチャート : 判断 69"/>
        <xdr:cNvSpPr/>
      </xdr:nvSpPr>
      <xdr:spPr>
        <a:xfrm>
          <a:off x="2857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45048</xdr:rowOff>
    </xdr:from>
    <xdr:ext cx="469744" cy="259045"/>
    <xdr:sp macro="" textlink="">
      <xdr:nvSpPr>
        <xdr:cNvPr id="71" name="テキスト ボックス 70"/>
        <xdr:cNvSpPr txBox="1"/>
      </xdr:nvSpPr>
      <xdr:spPr>
        <a:xfrm>
          <a:off x="2673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97246</xdr:rowOff>
    </xdr:from>
    <xdr:to>
      <xdr:col>2</xdr:col>
      <xdr:colOff>638175</xdr:colOff>
      <xdr:row>36</xdr:row>
      <xdr:rowOff>108349</xdr:rowOff>
    </xdr:to>
    <xdr:cxnSp macro="">
      <xdr:nvCxnSpPr>
        <xdr:cNvPr id="72" name="直線コネクタ 71"/>
        <xdr:cNvCxnSpPr/>
      </xdr:nvCxnSpPr>
      <xdr:spPr>
        <a:xfrm>
          <a:off x="1130300" y="626944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117312</xdr:rowOff>
    </xdr:from>
    <xdr:to>
      <xdr:col>3</xdr:col>
      <xdr:colOff>3175</xdr:colOff>
      <xdr:row>36</xdr:row>
      <xdr:rowOff>47462</xdr:rowOff>
    </xdr:to>
    <xdr:sp macro="" textlink="">
      <xdr:nvSpPr>
        <xdr:cNvPr id="73" name="フローチャート : 判断 72"/>
        <xdr:cNvSpPr/>
      </xdr:nvSpPr>
      <xdr:spPr>
        <a:xfrm>
          <a:off x="1968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63989</xdr:rowOff>
    </xdr:from>
    <xdr:ext cx="469744" cy="259045"/>
    <xdr:sp macro="" textlink="">
      <xdr:nvSpPr>
        <xdr:cNvPr id="74" name="テキスト ボックス 73"/>
        <xdr:cNvSpPr txBox="1"/>
      </xdr:nvSpPr>
      <xdr:spPr>
        <a:xfrm>
          <a:off x="1784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49385</xdr:rowOff>
    </xdr:from>
    <xdr:to>
      <xdr:col>1</xdr:col>
      <xdr:colOff>485775</xdr:colOff>
      <xdr:row>35</xdr:row>
      <xdr:rowOff>150985</xdr:rowOff>
    </xdr:to>
    <xdr:sp macro="" textlink="">
      <xdr:nvSpPr>
        <xdr:cNvPr id="75" name="フローチャート :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167512</xdr:rowOff>
    </xdr:from>
    <xdr:ext cx="469744" cy="259045"/>
    <xdr:sp macro="" textlink="">
      <xdr:nvSpPr>
        <xdr:cNvPr id="76" name="テキスト ボックス 75"/>
        <xdr:cNvSpPr txBox="1"/>
      </xdr:nvSpPr>
      <xdr:spPr>
        <a:xfrm>
          <a:off x="895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12156</xdr:rowOff>
    </xdr:from>
    <xdr:to>
      <xdr:col>6</xdr:col>
      <xdr:colOff>561975</xdr:colOff>
      <xdr:row>36</xdr:row>
      <xdr:rowOff>113756</xdr:rowOff>
    </xdr:to>
    <xdr:sp macro="" textlink="">
      <xdr:nvSpPr>
        <xdr:cNvPr id="82" name="円/楕円 81"/>
        <xdr:cNvSpPr/>
      </xdr:nvSpPr>
      <xdr:spPr>
        <a:xfrm>
          <a:off x="45847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162033</xdr:rowOff>
    </xdr:from>
    <xdr:ext cx="469744" cy="259045"/>
    <xdr:sp macro="" textlink="">
      <xdr:nvSpPr>
        <xdr:cNvPr id="83" name="議会費該当値テキスト"/>
        <xdr:cNvSpPr txBox="1"/>
      </xdr:nvSpPr>
      <xdr:spPr>
        <a:xfrm>
          <a:off x="4686300" y="616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126129</xdr:rowOff>
    </xdr:from>
    <xdr:to>
      <xdr:col>5</xdr:col>
      <xdr:colOff>409575</xdr:colOff>
      <xdr:row>36</xdr:row>
      <xdr:rowOff>56279</xdr:rowOff>
    </xdr:to>
    <xdr:sp macro="" textlink="">
      <xdr:nvSpPr>
        <xdr:cNvPr id="84" name="円/楕円 83"/>
        <xdr:cNvSpPr/>
      </xdr:nvSpPr>
      <xdr:spPr>
        <a:xfrm>
          <a:off x="3746500" y="61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47406</xdr:rowOff>
    </xdr:from>
    <xdr:ext cx="469744" cy="259045"/>
    <xdr:sp macro="" textlink="">
      <xdr:nvSpPr>
        <xdr:cNvPr id="85" name="テキスト ボックス 84"/>
        <xdr:cNvSpPr txBox="1"/>
      </xdr:nvSpPr>
      <xdr:spPr>
        <a:xfrm>
          <a:off x="3562427" y="621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66040</xdr:rowOff>
    </xdr:from>
    <xdr:to>
      <xdr:col>4</xdr:col>
      <xdr:colOff>206375</xdr:colOff>
      <xdr:row>36</xdr:row>
      <xdr:rowOff>167640</xdr:rowOff>
    </xdr:to>
    <xdr:sp macro="" textlink="">
      <xdr:nvSpPr>
        <xdr:cNvPr id="86" name="円/楕円 85"/>
        <xdr:cNvSpPr/>
      </xdr:nvSpPr>
      <xdr:spPr>
        <a:xfrm>
          <a:off x="2857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158767</xdr:rowOff>
    </xdr:from>
    <xdr:ext cx="469744" cy="259045"/>
    <xdr:sp macro="" textlink="">
      <xdr:nvSpPr>
        <xdr:cNvPr id="87" name="テキスト ボックス 86"/>
        <xdr:cNvSpPr txBox="1"/>
      </xdr:nvSpPr>
      <xdr:spPr>
        <a:xfrm>
          <a:off x="2673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57549</xdr:rowOff>
    </xdr:from>
    <xdr:to>
      <xdr:col>3</xdr:col>
      <xdr:colOff>3175</xdr:colOff>
      <xdr:row>36</xdr:row>
      <xdr:rowOff>159149</xdr:rowOff>
    </xdr:to>
    <xdr:sp macro="" textlink="">
      <xdr:nvSpPr>
        <xdr:cNvPr id="88" name="円/楕円 87"/>
        <xdr:cNvSpPr/>
      </xdr:nvSpPr>
      <xdr:spPr>
        <a:xfrm>
          <a:off x="1968500" y="62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150276</xdr:rowOff>
    </xdr:from>
    <xdr:ext cx="469744" cy="259045"/>
    <xdr:sp macro="" textlink="">
      <xdr:nvSpPr>
        <xdr:cNvPr id="89" name="テキスト ボックス 88"/>
        <xdr:cNvSpPr txBox="1"/>
      </xdr:nvSpPr>
      <xdr:spPr>
        <a:xfrm>
          <a:off x="1784427" y="632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46446</xdr:rowOff>
    </xdr:from>
    <xdr:to>
      <xdr:col>1</xdr:col>
      <xdr:colOff>485775</xdr:colOff>
      <xdr:row>36</xdr:row>
      <xdr:rowOff>148046</xdr:rowOff>
    </xdr:to>
    <xdr:sp macro="" textlink="">
      <xdr:nvSpPr>
        <xdr:cNvPr id="90" name="円/楕円 89"/>
        <xdr:cNvSpPr/>
      </xdr:nvSpPr>
      <xdr:spPr>
        <a:xfrm>
          <a:off x="10795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139173</xdr:rowOff>
    </xdr:from>
    <xdr:ext cx="469744" cy="259045"/>
    <xdr:sp macro="" textlink="">
      <xdr:nvSpPr>
        <xdr:cNvPr id="91" name="テキスト ボックス 90"/>
        <xdr:cNvSpPr txBox="1"/>
      </xdr:nvSpPr>
      <xdr:spPr>
        <a:xfrm>
          <a:off x="895427" y="631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38392</xdr:rowOff>
    </xdr:from>
    <xdr:to>
      <xdr:col>6</xdr:col>
      <xdr:colOff>511175</xdr:colOff>
      <xdr:row>58</xdr:row>
      <xdr:rowOff>47700</xdr:rowOff>
    </xdr:to>
    <xdr:cxnSp macro="">
      <xdr:nvCxnSpPr>
        <xdr:cNvPr id="120" name="直線コネクタ 119"/>
        <xdr:cNvCxnSpPr/>
      </xdr:nvCxnSpPr>
      <xdr:spPr>
        <a:xfrm>
          <a:off x="3797300" y="9982492"/>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38392</xdr:rowOff>
    </xdr:from>
    <xdr:to>
      <xdr:col>5</xdr:col>
      <xdr:colOff>358775</xdr:colOff>
      <xdr:row>58</xdr:row>
      <xdr:rowOff>61507</xdr:rowOff>
    </xdr:to>
    <xdr:cxnSp macro="">
      <xdr:nvCxnSpPr>
        <xdr:cNvPr id="123" name="直線コネクタ 122"/>
        <xdr:cNvCxnSpPr/>
      </xdr:nvCxnSpPr>
      <xdr:spPr>
        <a:xfrm flipV="1">
          <a:off x="2908300" y="9982492"/>
          <a:ext cx="889000" cy="2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49060</xdr:rowOff>
    </xdr:from>
    <xdr:to>
      <xdr:col>4</xdr:col>
      <xdr:colOff>155575</xdr:colOff>
      <xdr:row>58</xdr:row>
      <xdr:rowOff>61507</xdr:rowOff>
    </xdr:to>
    <xdr:cxnSp macro="">
      <xdr:nvCxnSpPr>
        <xdr:cNvPr id="126" name="直線コネクタ 125"/>
        <xdr:cNvCxnSpPr/>
      </xdr:nvCxnSpPr>
      <xdr:spPr>
        <a:xfrm>
          <a:off x="2019300" y="9993160"/>
          <a:ext cx="8890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7" name="フローチャート : 判断 126"/>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590</xdr:rowOff>
    </xdr:from>
    <xdr:ext cx="534377" cy="259045"/>
    <xdr:sp macro="" textlink="">
      <xdr:nvSpPr>
        <xdr:cNvPr id="128" name="テキスト ボックス 127"/>
        <xdr:cNvSpPr txBox="1"/>
      </xdr:nvSpPr>
      <xdr:spPr>
        <a:xfrm>
          <a:off x="2641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25297</xdr:rowOff>
    </xdr:from>
    <xdr:to>
      <xdr:col>2</xdr:col>
      <xdr:colOff>638175</xdr:colOff>
      <xdr:row>58</xdr:row>
      <xdr:rowOff>49060</xdr:rowOff>
    </xdr:to>
    <xdr:cxnSp macro="">
      <xdr:nvCxnSpPr>
        <xdr:cNvPr id="129" name="直線コネクタ 128"/>
        <xdr:cNvCxnSpPr/>
      </xdr:nvCxnSpPr>
      <xdr:spPr>
        <a:xfrm>
          <a:off x="1130300" y="9969397"/>
          <a:ext cx="8890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41679</xdr:rowOff>
    </xdr:from>
    <xdr:to>
      <xdr:col>3</xdr:col>
      <xdr:colOff>3175</xdr:colOff>
      <xdr:row>57</xdr:row>
      <xdr:rowOff>143279</xdr:rowOff>
    </xdr:to>
    <xdr:sp macro="" textlink="">
      <xdr:nvSpPr>
        <xdr:cNvPr id="130" name="フローチャート : 判断 129"/>
        <xdr:cNvSpPr/>
      </xdr:nvSpPr>
      <xdr:spPr>
        <a:xfrm>
          <a:off x="1968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159806</xdr:rowOff>
    </xdr:from>
    <xdr:ext cx="534377" cy="259045"/>
    <xdr:sp macro="" textlink="">
      <xdr:nvSpPr>
        <xdr:cNvPr id="131" name="テキスト ボックス 130"/>
        <xdr:cNvSpPr txBox="1"/>
      </xdr:nvSpPr>
      <xdr:spPr>
        <a:xfrm>
          <a:off x="1752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38730</xdr:rowOff>
    </xdr:from>
    <xdr:to>
      <xdr:col>1</xdr:col>
      <xdr:colOff>485775</xdr:colOff>
      <xdr:row>57</xdr:row>
      <xdr:rowOff>140330</xdr:rowOff>
    </xdr:to>
    <xdr:sp macro="" textlink="">
      <xdr:nvSpPr>
        <xdr:cNvPr id="132" name="フローチャート : 判断 131"/>
        <xdr:cNvSpPr/>
      </xdr:nvSpPr>
      <xdr:spPr>
        <a:xfrm>
          <a:off x="1079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156857</xdr:rowOff>
    </xdr:from>
    <xdr:ext cx="534377" cy="259045"/>
    <xdr:sp macro="" textlink="">
      <xdr:nvSpPr>
        <xdr:cNvPr id="133" name="テキスト ボックス 132"/>
        <xdr:cNvSpPr txBox="1"/>
      </xdr:nvSpPr>
      <xdr:spPr>
        <a:xfrm>
          <a:off x="863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168350</xdr:rowOff>
    </xdr:from>
    <xdr:to>
      <xdr:col>6</xdr:col>
      <xdr:colOff>561975</xdr:colOff>
      <xdr:row>58</xdr:row>
      <xdr:rowOff>98500</xdr:rowOff>
    </xdr:to>
    <xdr:sp macro="" textlink="">
      <xdr:nvSpPr>
        <xdr:cNvPr id="139" name="円/楕円 138"/>
        <xdr:cNvSpPr/>
      </xdr:nvSpPr>
      <xdr:spPr>
        <a:xfrm>
          <a:off x="4584700" y="99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83277</xdr:rowOff>
    </xdr:from>
    <xdr:ext cx="534377" cy="259045"/>
    <xdr:sp macro="" textlink="">
      <xdr:nvSpPr>
        <xdr:cNvPr id="140" name="総務費該当値テキスト"/>
        <xdr:cNvSpPr txBox="1"/>
      </xdr:nvSpPr>
      <xdr:spPr>
        <a:xfrm>
          <a:off x="4686300" y="985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159042</xdr:rowOff>
    </xdr:from>
    <xdr:to>
      <xdr:col>5</xdr:col>
      <xdr:colOff>409575</xdr:colOff>
      <xdr:row>58</xdr:row>
      <xdr:rowOff>89192</xdr:rowOff>
    </xdr:to>
    <xdr:sp macro="" textlink="">
      <xdr:nvSpPr>
        <xdr:cNvPr id="141" name="円/楕円 140"/>
        <xdr:cNvSpPr/>
      </xdr:nvSpPr>
      <xdr:spPr>
        <a:xfrm>
          <a:off x="3746500" y="99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80319</xdr:rowOff>
    </xdr:from>
    <xdr:ext cx="534377" cy="259045"/>
    <xdr:sp macro="" textlink="">
      <xdr:nvSpPr>
        <xdr:cNvPr id="142" name="テキスト ボックス 141"/>
        <xdr:cNvSpPr txBox="1"/>
      </xdr:nvSpPr>
      <xdr:spPr>
        <a:xfrm>
          <a:off x="3530111" y="100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10707</xdr:rowOff>
    </xdr:from>
    <xdr:to>
      <xdr:col>4</xdr:col>
      <xdr:colOff>206375</xdr:colOff>
      <xdr:row>58</xdr:row>
      <xdr:rowOff>112307</xdr:rowOff>
    </xdr:to>
    <xdr:sp macro="" textlink="">
      <xdr:nvSpPr>
        <xdr:cNvPr id="143" name="円/楕円 142"/>
        <xdr:cNvSpPr/>
      </xdr:nvSpPr>
      <xdr:spPr>
        <a:xfrm>
          <a:off x="2857500" y="9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103434</xdr:rowOff>
    </xdr:from>
    <xdr:ext cx="534377" cy="259045"/>
    <xdr:sp macro="" textlink="">
      <xdr:nvSpPr>
        <xdr:cNvPr id="144" name="テキスト ボックス 143"/>
        <xdr:cNvSpPr txBox="1"/>
      </xdr:nvSpPr>
      <xdr:spPr>
        <a:xfrm>
          <a:off x="2641111" y="1004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169710</xdr:rowOff>
    </xdr:from>
    <xdr:to>
      <xdr:col>3</xdr:col>
      <xdr:colOff>3175</xdr:colOff>
      <xdr:row>58</xdr:row>
      <xdr:rowOff>99860</xdr:rowOff>
    </xdr:to>
    <xdr:sp macro="" textlink="">
      <xdr:nvSpPr>
        <xdr:cNvPr id="145" name="円/楕円 144"/>
        <xdr:cNvSpPr/>
      </xdr:nvSpPr>
      <xdr:spPr>
        <a:xfrm>
          <a:off x="1968500" y="99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90987</xdr:rowOff>
    </xdr:from>
    <xdr:ext cx="534377" cy="259045"/>
    <xdr:sp macro="" textlink="">
      <xdr:nvSpPr>
        <xdr:cNvPr id="146" name="テキスト ボックス 145"/>
        <xdr:cNvSpPr txBox="1"/>
      </xdr:nvSpPr>
      <xdr:spPr>
        <a:xfrm>
          <a:off x="1752111" y="1003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145947</xdr:rowOff>
    </xdr:from>
    <xdr:to>
      <xdr:col>1</xdr:col>
      <xdr:colOff>485775</xdr:colOff>
      <xdr:row>58</xdr:row>
      <xdr:rowOff>76097</xdr:rowOff>
    </xdr:to>
    <xdr:sp macro="" textlink="">
      <xdr:nvSpPr>
        <xdr:cNvPr id="147" name="円/楕円 146"/>
        <xdr:cNvSpPr/>
      </xdr:nvSpPr>
      <xdr:spPr>
        <a:xfrm>
          <a:off x="1079500" y="991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67224</xdr:rowOff>
    </xdr:from>
    <xdr:ext cx="534377" cy="259045"/>
    <xdr:sp macro="" textlink="">
      <xdr:nvSpPr>
        <xdr:cNvPr id="148" name="テキスト ボックス 147"/>
        <xdr:cNvSpPr txBox="1"/>
      </xdr:nvSpPr>
      <xdr:spPr>
        <a:xfrm>
          <a:off x="863111" y="100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98701</xdr:rowOff>
    </xdr:from>
    <xdr:to>
      <xdr:col>6</xdr:col>
      <xdr:colOff>511175</xdr:colOff>
      <xdr:row>78</xdr:row>
      <xdr:rowOff>123633</xdr:rowOff>
    </xdr:to>
    <xdr:cxnSp macro="">
      <xdr:nvCxnSpPr>
        <xdr:cNvPr id="178" name="直線コネクタ 177"/>
        <xdr:cNvCxnSpPr/>
      </xdr:nvCxnSpPr>
      <xdr:spPr>
        <a:xfrm flipV="1">
          <a:off x="3797300" y="13471801"/>
          <a:ext cx="838200" cy="2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123633</xdr:rowOff>
    </xdr:from>
    <xdr:to>
      <xdr:col>5</xdr:col>
      <xdr:colOff>358775</xdr:colOff>
      <xdr:row>78</xdr:row>
      <xdr:rowOff>126377</xdr:rowOff>
    </xdr:to>
    <xdr:cxnSp macro="">
      <xdr:nvCxnSpPr>
        <xdr:cNvPr id="181" name="直線コネクタ 180"/>
        <xdr:cNvCxnSpPr/>
      </xdr:nvCxnSpPr>
      <xdr:spPr>
        <a:xfrm flipV="1">
          <a:off x="2908300" y="1349673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126377</xdr:rowOff>
    </xdr:from>
    <xdr:to>
      <xdr:col>4</xdr:col>
      <xdr:colOff>155575</xdr:colOff>
      <xdr:row>78</xdr:row>
      <xdr:rowOff>152429</xdr:rowOff>
    </xdr:to>
    <xdr:cxnSp macro="">
      <xdr:nvCxnSpPr>
        <xdr:cNvPr id="184" name="直線コネクタ 183"/>
        <xdr:cNvCxnSpPr/>
      </xdr:nvCxnSpPr>
      <xdr:spPr>
        <a:xfrm flipV="1">
          <a:off x="2019300" y="13499477"/>
          <a:ext cx="889000" cy="2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88978</xdr:rowOff>
    </xdr:from>
    <xdr:ext cx="599010" cy="259045"/>
    <xdr:sp macro="" textlink="">
      <xdr:nvSpPr>
        <xdr:cNvPr id="186" name="テキスト ボックス 185"/>
        <xdr:cNvSpPr txBox="1"/>
      </xdr:nvSpPr>
      <xdr:spPr>
        <a:xfrm>
          <a:off x="2608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137860</xdr:rowOff>
    </xdr:from>
    <xdr:to>
      <xdr:col>2</xdr:col>
      <xdr:colOff>638175</xdr:colOff>
      <xdr:row>78</xdr:row>
      <xdr:rowOff>152429</xdr:rowOff>
    </xdr:to>
    <xdr:cxnSp macro="">
      <xdr:nvCxnSpPr>
        <xdr:cNvPr id="187" name="直線コネクタ 186"/>
        <xdr:cNvCxnSpPr/>
      </xdr:nvCxnSpPr>
      <xdr:spPr>
        <a:xfrm>
          <a:off x="1130300" y="13510960"/>
          <a:ext cx="8890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118487</xdr:rowOff>
    </xdr:from>
    <xdr:ext cx="599010" cy="259045"/>
    <xdr:sp macro="" textlink="">
      <xdr:nvSpPr>
        <xdr:cNvPr id="189" name="テキスト ボックス 188"/>
        <xdr:cNvSpPr txBox="1"/>
      </xdr:nvSpPr>
      <xdr:spPr>
        <a:xfrm>
          <a:off x="1719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149051</xdr:rowOff>
    </xdr:from>
    <xdr:ext cx="599010" cy="259045"/>
    <xdr:sp macro="" textlink="">
      <xdr:nvSpPr>
        <xdr:cNvPr id="191" name="テキスト ボックス 190"/>
        <xdr:cNvSpPr txBox="1"/>
      </xdr:nvSpPr>
      <xdr:spPr>
        <a:xfrm>
          <a:off x="830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47901</xdr:rowOff>
    </xdr:from>
    <xdr:to>
      <xdr:col>6</xdr:col>
      <xdr:colOff>561975</xdr:colOff>
      <xdr:row>78</xdr:row>
      <xdr:rowOff>149501</xdr:rowOff>
    </xdr:to>
    <xdr:sp macro="" textlink="">
      <xdr:nvSpPr>
        <xdr:cNvPr id="197" name="円/楕円 196"/>
        <xdr:cNvSpPr/>
      </xdr:nvSpPr>
      <xdr:spPr>
        <a:xfrm>
          <a:off x="4584700" y="1342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134278</xdr:rowOff>
    </xdr:from>
    <xdr:ext cx="599010" cy="259045"/>
    <xdr:sp macro="" textlink="">
      <xdr:nvSpPr>
        <xdr:cNvPr id="198" name="民生費該当値テキスト"/>
        <xdr:cNvSpPr txBox="1"/>
      </xdr:nvSpPr>
      <xdr:spPr>
        <a:xfrm>
          <a:off x="4686300" y="1333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72833</xdr:rowOff>
    </xdr:from>
    <xdr:to>
      <xdr:col>5</xdr:col>
      <xdr:colOff>409575</xdr:colOff>
      <xdr:row>79</xdr:row>
      <xdr:rowOff>2983</xdr:rowOff>
    </xdr:to>
    <xdr:sp macro="" textlink="">
      <xdr:nvSpPr>
        <xdr:cNvPr id="199" name="円/楕円 198"/>
        <xdr:cNvSpPr/>
      </xdr:nvSpPr>
      <xdr:spPr>
        <a:xfrm>
          <a:off x="3746500" y="134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165560</xdr:rowOff>
    </xdr:from>
    <xdr:ext cx="599010" cy="259045"/>
    <xdr:sp macro="" textlink="">
      <xdr:nvSpPr>
        <xdr:cNvPr id="200" name="テキスト ボックス 199"/>
        <xdr:cNvSpPr txBox="1"/>
      </xdr:nvSpPr>
      <xdr:spPr>
        <a:xfrm>
          <a:off x="3497794" y="1353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75577</xdr:rowOff>
    </xdr:from>
    <xdr:to>
      <xdr:col>4</xdr:col>
      <xdr:colOff>206375</xdr:colOff>
      <xdr:row>79</xdr:row>
      <xdr:rowOff>5727</xdr:rowOff>
    </xdr:to>
    <xdr:sp macro="" textlink="">
      <xdr:nvSpPr>
        <xdr:cNvPr id="201" name="円/楕円 200"/>
        <xdr:cNvSpPr/>
      </xdr:nvSpPr>
      <xdr:spPr>
        <a:xfrm>
          <a:off x="2857500" y="134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168304</xdr:rowOff>
    </xdr:from>
    <xdr:ext cx="599010" cy="259045"/>
    <xdr:sp macro="" textlink="">
      <xdr:nvSpPr>
        <xdr:cNvPr id="202" name="テキスト ボックス 201"/>
        <xdr:cNvSpPr txBox="1"/>
      </xdr:nvSpPr>
      <xdr:spPr>
        <a:xfrm>
          <a:off x="2608794" y="1354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101629</xdr:rowOff>
    </xdr:from>
    <xdr:to>
      <xdr:col>3</xdr:col>
      <xdr:colOff>3175</xdr:colOff>
      <xdr:row>79</xdr:row>
      <xdr:rowOff>31779</xdr:rowOff>
    </xdr:to>
    <xdr:sp macro="" textlink="">
      <xdr:nvSpPr>
        <xdr:cNvPr id="203" name="円/楕円 202"/>
        <xdr:cNvSpPr/>
      </xdr:nvSpPr>
      <xdr:spPr>
        <a:xfrm>
          <a:off x="1968500" y="134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22906</xdr:rowOff>
    </xdr:from>
    <xdr:ext cx="599010" cy="259045"/>
    <xdr:sp macro="" textlink="">
      <xdr:nvSpPr>
        <xdr:cNvPr id="204" name="テキスト ボックス 203"/>
        <xdr:cNvSpPr txBox="1"/>
      </xdr:nvSpPr>
      <xdr:spPr>
        <a:xfrm>
          <a:off x="1719794" y="1356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87060</xdr:rowOff>
    </xdr:from>
    <xdr:to>
      <xdr:col>1</xdr:col>
      <xdr:colOff>485775</xdr:colOff>
      <xdr:row>79</xdr:row>
      <xdr:rowOff>17210</xdr:rowOff>
    </xdr:to>
    <xdr:sp macro="" textlink="">
      <xdr:nvSpPr>
        <xdr:cNvPr id="205" name="円/楕円 204"/>
        <xdr:cNvSpPr/>
      </xdr:nvSpPr>
      <xdr:spPr>
        <a:xfrm>
          <a:off x="1079500" y="134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8337</xdr:rowOff>
    </xdr:from>
    <xdr:ext cx="599010" cy="259045"/>
    <xdr:sp macro="" textlink="">
      <xdr:nvSpPr>
        <xdr:cNvPr id="206" name="テキスト ボックス 205"/>
        <xdr:cNvSpPr txBox="1"/>
      </xdr:nvSpPr>
      <xdr:spPr>
        <a:xfrm>
          <a:off x="830794" y="1355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26924</xdr:rowOff>
    </xdr:from>
    <xdr:to>
      <xdr:col>6</xdr:col>
      <xdr:colOff>511175</xdr:colOff>
      <xdr:row>96</xdr:row>
      <xdr:rowOff>27051</xdr:rowOff>
    </xdr:to>
    <xdr:cxnSp macro="">
      <xdr:nvCxnSpPr>
        <xdr:cNvPr id="235" name="直線コネクタ 234"/>
        <xdr:cNvCxnSpPr/>
      </xdr:nvCxnSpPr>
      <xdr:spPr>
        <a:xfrm>
          <a:off x="3797300" y="16486124"/>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26924</xdr:rowOff>
    </xdr:from>
    <xdr:to>
      <xdr:col>5</xdr:col>
      <xdr:colOff>358775</xdr:colOff>
      <xdr:row>96</xdr:row>
      <xdr:rowOff>44462</xdr:rowOff>
    </xdr:to>
    <xdr:cxnSp macro="">
      <xdr:nvCxnSpPr>
        <xdr:cNvPr id="238" name="直線コネクタ 237"/>
        <xdr:cNvCxnSpPr/>
      </xdr:nvCxnSpPr>
      <xdr:spPr>
        <a:xfrm flipV="1">
          <a:off x="2908300" y="16486124"/>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44462</xdr:rowOff>
    </xdr:from>
    <xdr:to>
      <xdr:col>4</xdr:col>
      <xdr:colOff>155575</xdr:colOff>
      <xdr:row>96</xdr:row>
      <xdr:rowOff>68529</xdr:rowOff>
    </xdr:to>
    <xdr:cxnSp macro="">
      <xdr:nvCxnSpPr>
        <xdr:cNvPr id="241" name="直線コネクタ 240"/>
        <xdr:cNvCxnSpPr/>
      </xdr:nvCxnSpPr>
      <xdr:spPr>
        <a:xfrm flipV="1">
          <a:off x="2019300" y="16503662"/>
          <a:ext cx="8890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79566</xdr:rowOff>
    </xdr:from>
    <xdr:to>
      <xdr:col>4</xdr:col>
      <xdr:colOff>206375</xdr:colOff>
      <xdr:row>96</xdr:row>
      <xdr:rowOff>9716</xdr:rowOff>
    </xdr:to>
    <xdr:sp macro="" textlink="">
      <xdr:nvSpPr>
        <xdr:cNvPr id="242" name="フローチャート : 判断 241"/>
        <xdr:cNvSpPr/>
      </xdr:nvSpPr>
      <xdr:spPr>
        <a:xfrm>
          <a:off x="2857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26243</xdr:rowOff>
    </xdr:from>
    <xdr:ext cx="534377" cy="259045"/>
    <xdr:sp macro="" textlink="">
      <xdr:nvSpPr>
        <xdr:cNvPr id="243" name="テキスト ボックス 242"/>
        <xdr:cNvSpPr txBox="1"/>
      </xdr:nvSpPr>
      <xdr:spPr>
        <a:xfrm>
          <a:off x="2641111" y="161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63652</xdr:rowOff>
    </xdr:from>
    <xdr:to>
      <xdr:col>2</xdr:col>
      <xdr:colOff>638175</xdr:colOff>
      <xdr:row>96</xdr:row>
      <xdr:rowOff>68529</xdr:rowOff>
    </xdr:to>
    <xdr:cxnSp macro="">
      <xdr:nvCxnSpPr>
        <xdr:cNvPr id="244" name="直線コネクタ 243"/>
        <xdr:cNvCxnSpPr/>
      </xdr:nvCxnSpPr>
      <xdr:spPr>
        <a:xfrm>
          <a:off x="1130300" y="16522852"/>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91796</xdr:rowOff>
    </xdr:from>
    <xdr:to>
      <xdr:col>3</xdr:col>
      <xdr:colOff>3175</xdr:colOff>
      <xdr:row>96</xdr:row>
      <xdr:rowOff>21946</xdr:rowOff>
    </xdr:to>
    <xdr:sp macro="" textlink="">
      <xdr:nvSpPr>
        <xdr:cNvPr id="245" name="フローチャート : 判断 244"/>
        <xdr:cNvSpPr/>
      </xdr:nvSpPr>
      <xdr:spPr>
        <a:xfrm>
          <a:off x="1968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38473</xdr:rowOff>
    </xdr:from>
    <xdr:ext cx="534377" cy="259045"/>
    <xdr:sp macro="" textlink="">
      <xdr:nvSpPr>
        <xdr:cNvPr id="246" name="テキスト ボックス 245"/>
        <xdr:cNvSpPr txBox="1"/>
      </xdr:nvSpPr>
      <xdr:spPr>
        <a:xfrm>
          <a:off x="1752111"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82271</xdr:rowOff>
    </xdr:from>
    <xdr:to>
      <xdr:col>1</xdr:col>
      <xdr:colOff>485775</xdr:colOff>
      <xdr:row>96</xdr:row>
      <xdr:rowOff>12421</xdr:rowOff>
    </xdr:to>
    <xdr:sp macro="" textlink="">
      <xdr:nvSpPr>
        <xdr:cNvPr id="247" name="フローチャート : 判断 246"/>
        <xdr:cNvSpPr/>
      </xdr:nvSpPr>
      <xdr:spPr>
        <a:xfrm>
          <a:off x="1079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28948</xdr:rowOff>
    </xdr:from>
    <xdr:ext cx="534377" cy="259045"/>
    <xdr:sp macro="" textlink="">
      <xdr:nvSpPr>
        <xdr:cNvPr id="248" name="テキスト ボックス 247"/>
        <xdr:cNvSpPr txBox="1"/>
      </xdr:nvSpPr>
      <xdr:spPr>
        <a:xfrm>
          <a:off x="863111" y="161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147701</xdr:rowOff>
    </xdr:from>
    <xdr:to>
      <xdr:col>6</xdr:col>
      <xdr:colOff>561975</xdr:colOff>
      <xdr:row>96</xdr:row>
      <xdr:rowOff>77851</xdr:rowOff>
    </xdr:to>
    <xdr:sp macro="" textlink="">
      <xdr:nvSpPr>
        <xdr:cNvPr id="254" name="円/楕円 253"/>
        <xdr:cNvSpPr/>
      </xdr:nvSpPr>
      <xdr:spPr>
        <a:xfrm>
          <a:off x="4584700" y="164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170578</xdr:rowOff>
    </xdr:from>
    <xdr:ext cx="534377" cy="259045"/>
    <xdr:sp macro="" textlink="">
      <xdr:nvSpPr>
        <xdr:cNvPr id="255" name="衛生費該当値テキスト"/>
        <xdr:cNvSpPr txBox="1"/>
      </xdr:nvSpPr>
      <xdr:spPr>
        <a:xfrm>
          <a:off x="4686300" y="162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147574</xdr:rowOff>
    </xdr:from>
    <xdr:to>
      <xdr:col>5</xdr:col>
      <xdr:colOff>409575</xdr:colOff>
      <xdr:row>96</xdr:row>
      <xdr:rowOff>77724</xdr:rowOff>
    </xdr:to>
    <xdr:sp macro="" textlink="">
      <xdr:nvSpPr>
        <xdr:cNvPr id="256" name="円/楕円 255"/>
        <xdr:cNvSpPr/>
      </xdr:nvSpPr>
      <xdr:spPr>
        <a:xfrm>
          <a:off x="3746500" y="164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68851</xdr:rowOff>
    </xdr:from>
    <xdr:ext cx="534377" cy="259045"/>
    <xdr:sp macro="" textlink="">
      <xdr:nvSpPr>
        <xdr:cNvPr id="257" name="テキスト ボックス 256"/>
        <xdr:cNvSpPr txBox="1"/>
      </xdr:nvSpPr>
      <xdr:spPr>
        <a:xfrm>
          <a:off x="3530111" y="1652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165112</xdr:rowOff>
    </xdr:from>
    <xdr:to>
      <xdr:col>4</xdr:col>
      <xdr:colOff>206375</xdr:colOff>
      <xdr:row>96</xdr:row>
      <xdr:rowOff>95262</xdr:rowOff>
    </xdr:to>
    <xdr:sp macro="" textlink="">
      <xdr:nvSpPr>
        <xdr:cNvPr id="258" name="円/楕円 257"/>
        <xdr:cNvSpPr/>
      </xdr:nvSpPr>
      <xdr:spPr>
        <a:xfrm>
          <a:off x="2857500" y="164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86389</xdr:rowOff>
    </xdr:from>
    <xdr:ext cx="534377" cy="259045"/>
    <xdr:sp macro="" textlink="">
      <xdr:nvSpPr>
        <xdr:cNvPr id="259" name="テキスト ボックス 258"/>
        <xdr:cNvSpPr txBox="1"/>
      </xdr:nvSpPr>
      <xdr:spPr>
        <a:xfrm>
          <a:off x="2641111" y="1654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17729</xdr:rowOff>
    </xdr:from>
    <xdr:to>
      <xdr:col>3</xdr:col>
      <xdr:colOff>3175</xdr:colOff>
      <xdr:row>96</xdr:row>
      <xdr:rowOff>119329</xdr:rowOff>
    </xdr:to>
    <xdr:sp macro="" textlink="">
      <xdr:nvSpPr>
        <xdr:cNvPr id="260" name="円/楕円 259"/>
        <xdr:cNvSpPr/>
      </xdr:nvSpPr>
      <xdr:spPr>
        <a:xfrm>
          <a:off x="1968500" y="164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110456</xdr:rowOff>
    </xdr:from>
    <xdr:ext cx="534377" cy="259045"/>
    <xdr:sp macro="" textlink="">
      <xdr:nvSpPr>
        <xdr:cNvPr id="261" name="テキスト ボックス 260"/>
        <xdr:cNvSpPr txBox="1"/>
      </xdr:nvSpPr>
      <xdr:spPr>
        <a:xfrm>
          <a:off x="1752111" y="1656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12852</xdr:rowOff>
    </xdr:from>
    <xdr:to>
      <xdr:col>1</xdr:col>
      <xdr:colOff>485775</xdr:colOff>
      <xdr:row>96</xdr:row>
      <xdr:rowOff>114452</xdr:rowOff>
    </xdr:to>
    <xdr:sp macro="" textlink="">
      <xdr:nvSpPr>
        <xdr:cNvPr id="262" name="円/楕円 261"/>
        <xdr:cNvSpPr/>
      </xdr:nvSpPr>
      <xdr:spPr>
        <a:xfrm>
          <a:off x="1079500" y="164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105579</xdr:rowOff>
    </xdr:from>
    <xdr:ext cx="534377" cy="259045"/>
    <xdr:sp macro="" textlink="">
      <xdr:nvSpPr>
        <xdr:cNvPr id="263" name="テキスト ボックス 262"/>
        <xdr:cNvSpPr txBox="1"/>
      </xdr:nvSpPr>
      <xdr:spPr>
        <a:xfrm>
          <a:off x="863111" y="165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30734</xdr:rowOff>
    </xdr:from>
    <xdr:to>
      <xdr:col>15</xdr:col>
      <xdr:colOff>180975</xdr:colOff>
      <xdr:row>39</xdr:row>
      <xdr:rowOff>30924</xdr:rowOff>
    </xdr:to>
    <xdr:cxnSp macro="">
      <xdr:nvCxnSpPr>
        <xdr:cNvPr id="292" name="直線コネクタ 291"/>
        <xdr:cNvCxnSpPr/>
      </xdr:nvCxnSpPr>
      <xdr:spPr>
        <a:xfrm flipV="1">
          <a:off x="9639300" y="6717284"/>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72072</xdr:rowOff>
    </xdr:from>
    <xdr:to>
      <xdr:col>14</xdr:col>
      <xdr:colOff>28575</xdr:colOff>
      <xdr:row>39</xdr:row>
      <xdr:rowOff>30924</xdr:rowOff>
    </xdr:to>
    <xdr:cxnSp macro="">
      <xdr:nvCxnSpPr>
        <xdr:cNvPr id="295" name="直線コネクタ 294"/>
        <xdr:cNvCxnSpPr/>
      </xdr:nvCxnSpPr>
      <xdr:spPr>
        <a:xfrm>
          <a:off x="8750300" y="65871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14732</xdr:rowOff>
    </xdr:from>
    <xdr:to>
      <xdr:col>12</xdr:col>
      <xdr:colOff>511175</xdr:colOff>
      <xdr:row>38</xdr:row>
      <xdr:rowOff>72072</xdr:rowOff>
    </xdr:to>
    <xdr:cxnSp macro="">
      <xdr:nvCxnSpPr>
        <xdr:cNvPr id="298" name="直線コネクタ 297"/>
        <xdr:cNvCxnSpPr/>
      </xdr:nvCxnSpPr>
      <xdr:spPr>
        <a:xfrm>
          <a:off x="7861300" y="6529832"/>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299" name="フローチャート : 判断 298"/>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0" name="テキスト ボックス 299"/>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14732</xdr:rowOff>
    </xdr:from>
    <xdr:to>
      <xdr:col>11</xdr:col>
      <xdr:colOff>307975</xdr:colOff>
      <xdr:row>38</xdr:row>
      <xdr:rowOff>143319</xdr:rowOff>
    </xdr:to>
    <xdr:cxnSp macro="">
      <xdr:nvCxnSpPr>
        <xdr:cNvPr id="301" name="直線コネクタ 300"/>
        <xdr:cNvCxnSpPr/>
      </xdr:nvCxnSpPr>
      <xdr:spPr>
        <a:xfrm flipV="1">
          <a:off x="6972300" y="6529832"/>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2" name="フローチャート : 判断 301"/>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3" name="テキスト ボックス 302"/>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4" name="フローチャート : 判断 303"/>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5" name="テキスト ボックス 304"/>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151384</xdr:rowOff>
    </xdr:from>
    <xdr:to>
      <xdr:col>15</xdr:col>
      <xdr:colOff>231775</xdr:colOff>
      <xdr:row>39</xdr:row>
      <xdr:rowOff>81534</xdr:rowOff>
    </xdr:to>
    <xdr:sp macro="" textlink="">
      <xdr:nvSpPr>
        <xdr:cNvPr id="311" name="円/楕円 310"/>
        <xdr:cNvSpPr/>
      </xdr:nvSpPr>
      <xdr:spPr>
        <a:xfrm>
          <a:off x="10426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66311</xdr:rowOff>
    </xdr:from>
    <xdr:ext cx="313932" cy="259045"/>
    <xdr:sp macro="" textlink="">
      <xdr:nvSpPr>
        <xdr:cNvPr id="312" name="労働費該当値テキスト"/>
        <xdr:cNvSpPr txBox="1"/>
      </xdr:nvSpPr>
      <xdr:spPr>
        <a:xfrm>
          <a:off x="10528300" y="6581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151574</xdr:rowOff>
    </xdr:from>
    <xdr:to>
      <xdr:col>14</xdr:col>
      <xdr:colOff>79375</xdr:colOff>
      <xdr:row>39</xdr:row>
      <xdr:rowOff>81724</xdr:rowOff>
    </xdr:to>
    <xdr:sp macro="" textlink="">
      <xdr:nvSpPr>
        <xdr:cNvPr id="313" name="円/楕円 312"/>
        <xdr:cNvSpPr/>
      </xdr:nvSpPr>
      <xdr:spPr>
        <a:xfrm>
          <a:off x="9588500" y="6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72851</xdr:rowOff>
    </xdr:from>
    <xdr:ext cx="313932" cy="259045"/>
    <xdr:sp macro="" textlink="">
      <xdr:nvSpPr>
        <xdr:cNvPr id="314" name="テキスト ボックス 313"/>
        <xdr:cNvSpPr txBox="1"/>
      </xdr:nvSpPr>
      <xdr:spPr>
        <a:xfrm>
          <a:off x="9482333" y="6759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21272</xdr:rowOff>
    </xdr:from>
    <xdr:to>
      <xdr:col>12</xdr:col>
      <xdr:colOff>561975</xdr:colOff>
      <xdr:row>38</xdr:row>
      <xdr:rowOff>122872</xdr:rowOff>
    </xdr:to>
    <xdr:sp macro="" textlink="">
      <xdr:nvSpPr>
        <xdr:cNvPr id="315" name="円/楕円 314"/>
        <xdr:cNvSpPr/>
      </xdr:nvSpPr>
      <xdr:spPr>
        <a:xfrm>
          <a:off x="8699500" y="65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113999</xdr:rowOff>
    </xdr:from>
    <xdr:ext cx="378565" cy="259045"/>
    <xdr:sp macro="" textlink="">
      <xdr:nvSpPr>
        <xdr:cNvPr id="316" name="テキスト ボックス 315"/>
        <xdr:cNvSpPr txBox="1"/>
      </xdr:nvSpPr>
      <xdr:spPr>
        <a:xfrm>
          <a:off x="8561017" y="662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135382</xdr:rowOff>
    </xdr:from>
    <xdr:to>
      <xdr:col>11</xdr:col>
      <xdr:colOff>358775</xdr:colOff>
      <xdr:row>38</xdr:row>
      <xdr:rowOff>65532</xdr:rowOff>
    </xdr:to>
    <xdr:sp macro="" textlink="">
      <xdr:nvSpPr>
        <xdr:cNvPr id="317" name="円/楕円 316"/>
        <xdr:cNvSpPr/>
      </xdr:nvSpPr>
      <xdr:spPr>
        <a:xfrm>
          <a:off x="78105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56659</xdr:rowOff>
    </xdr:from>
    <xdr:ext cx="469744" cy="259045"/>
    <xdr:sp macro="" textlink="">
      <xdr:nvSpPr>
        <xdr:cNvPr id="318" name="テキスト ボックス 317"/>
        <xdr:cNvSpPr txBox="1"/>
      </xdr:nvSpPr>
      <xdr:spPr>
        <a:xfrm>
          <a:off x="7626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92519</xdr:rowOff>
    </xdr:from>
    <xdr:to>
      <xdr:col>10</xdr:col>
      <xdr:colOff>155575</xdr:colOff>
      <xdr:row>39</xdr:row>
      <xdr:rowOff>22669</xdr:rowOff>
    </xdr:to>
    <xdr:sp macro="" textlink="">
      <xdr:nvSpPr>
        <xdr:cNvPr id="319" name="円/楕円 318"/>
        <xdr:cNvSpPr/>
      </xdr:nvSpPr>
      <xdr:spPr>
        <a:xfrm>
          <a:off x="6921500" y="66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13796</xdr:rowOff>
    </xdr:from>
    <xdr:ext cx="378565" cy="259045"/>
    <xdr:sp macro="" textlink="">
      <xdr:nvSpPr>
        <xdr:cNvPr id="320" name="テキスト ボックス 319"/>
        <xdr:cNvSpPr txBox="1"/>
      </xdr:nvSpPr>
      <xdr:spPr>
        <a:xfrm>
          <a:off x="6783017" y="6700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94132</xdr:rowOff>
    </xdr:from>
    <xdr:to>
      <xdr:col>15</xdr:col>
      <xdr:colOff>180975</xdr:colOff>
      <xdr:row>57</xdr:row>
      <xdr:rowOff>106655</xdr:rowOff>
    </xdr:to>
    <xdr:cxnSp macro="">
      <xdr:nvCxnSpPr>
        <xdr:cNvPr id="349" name="直線コネクタ 348"/>
        <xdr:cNvCxnSpPr/>
      </xdr:nvCxnSpPr>
      <xdr:spPr>
        <a:xfrm flipV="1">
          <a:off x="9639300" y="9866782"/>
          <a:ext cx="8382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106655</xdr:rowOff>
    </xdr:from>
    <xdr:to>
      <xdr:col>14</xdr:col>
      <xdr:colOff>28575</xdr:colOff>
      <xdr:row>57</xdr:row>
      <xdr:rowOff>117119</xdr:rowOff>
    </xdr:to>
    <xdr:cxnSp macro="">
      <xdr:nvCxnSpPr>
        <xdr:cNvPr id="352" name="直線コネクタ 351"/>
        <xdr:cNvCxnSpPr/>
      </xdr:nvCxnSpPr>
      <xdr:spPr>
        <a:xfrm flipV="1">
          <a:off x="8750300" y="9879305"/>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117119</xdr:rowOff>
    </xdr:from>
    <xdr:to>
      <xdr:col>12</xdr:col>
      <xdr:colOff>511175</xdr:colOff>
      <xdr:row>57</xdr:row>
      <xdr:rowOff>142380</xdr:rowOff>
    </xdr:to>
    <xdr:cxnSp macro="">
      <xdr:nvCxnSpPr>
        <xdr:cNvPr id="355" name="直線コネクタ 354"/>
        <xdr:cNvCxnSpPr/>
      </xdr:nvCxnSpPr>
      <xdr:spPr>
        <a:xfrm flipV="1">
          <a:off x="7861300" y="9889769"/>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6" name="フローチャート : 判断 355"/>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57" name="テキスト ボックス 356"/>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132067</xdr:rowOff>
    </xdr:from>
    <xdr:to>
      <xdr:col>11</xdr:col>
      <xdr:colOff>307975</xdr:colOff>
      <xdr:row>57</xdr:row>
      <xdr:rowOff>142380</xdr:rowOff>
    </xdr:to>
    <xdr:cxnSp macro="">
      <xdr:nvCxnSpPr>
        <xdr:cNvPr id="358" name="直線コネクタ 357"/>
        <xdr:cNvCxnSpPr/>
      </xdr:nvCxnSpPr>
      <xdr:spPr>
        <a:xfrm>
          <a:off x="6972300" y="9904717"/>
          <a:ext cx="8890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9" name="フローチャート : 判断 358"/>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60" name="テキスト ボックス 359"/>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1" name="フローチャート : 判断 360"/>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62" name="テキスト ボックス 361"/>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43332</xdr:rowOff>
    </xdr:from>
    <xdr:to>
      <xdr:col>15</xdr:col>
      <xdr:colOff>231775</xdr:colOff>
      <xdr:row>57</xdr:row>
      <xdr:rowOff>144932</xdr:rowOff>
    </xdr:to>
    <xdr:sp macro="" textlink="">
      <xdr:nvSpPr>
        <xdr:cNvPr id="368" name="円/楕円 367"/>
        <xdr:cNvSpPr/>
      </xdr:nvSpPr>
      <xdr:spPr>
        <a:xfrm>
          <a:off x="10426700" y="98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66209</xdr:rowOff>
    </xdr:from>
    <xdr:ext cx="534377" cy="259045"/>
    <xdr:sp macro="" textlink="">
      <xdr:nvSpPr>
        <xdr:cNvPr id="369" name="農林水産業費該当値テキスト"/>
        <xdr:cNvSpPr txBox="1"/>
      </xdr:nvSpPr>
      <xdr:spPr>
        <a:xfrm>
          <a:off x="10528300" y="96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55855</xdr:rowOff>
    </xdr:from>
    <xdr:to>
      <xdr:col>14</xdr:col>
      <xdr:colOff>79375</xdr:colOff>
      <xdr:row>57</xdr:row>
      <xdr:rowOff>157455</xdr:rowOff>
    </xdr:to>
    <xdr:sp macro="" textlink="">
      <xdr:nvSpPr>
        <xdr:cNvPr id="370" name="円/楕円 369"/>
        <xdr:cNvSpPr/>
      </xdr:nvSpPr>
      <xdr:spPr>
        <a:xfrm>
          <a:off x="9588500" y="98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2532</xdr:rowOff>
    </xdr:from>
    <xdr:ext cx="534377" cy="259045"/>
    <xdr:sp macro="" textlink="">
      <xdr:nvSpPr>
        <xdr:cNvPr id="371" name="テキスト ボックス 370"/>
        <xdr:cNvSpPr txBox="1"/>
      </xdr:nvSpPr>
      <xdr:spPr>
        <a:xfrm>
          <a:off x="9372111" y="96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66319</xdr:rowOff>
    </xdr:from>
    <xdr:to>
      <xdr:col>12</xdr:col>
      <xdr:colOff>561975</xdr:colOff>
      <xdr:row>57</xdr:row>
      <xdr:rowOff>167919</xdr:rowOff>
    </xdr:to>
    <xdr:sp macro="" textlink="">
      <xdr:nvSpPr>
        <xdr:cNvPr id="372" name="円/楕円 371"/>
        <xdr:cNvSpPr/>
      </xdr:nvSpPr>
      <xdr:spPr>
        <a:xfrm>
          <a:off x="8699500" y="98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159046</xdr:rowOff>
    </xdr:from>
    <xdr:ext cx="534377" cy="259045"/>
    <xdr:sp macro="" textlink="">
      <xdr:nvSpPr>
        <xdr:cNvPr id="373" name="テキスト ボックス 372"/>
        <xdr:cNvSpPr txBox="1"/>
      </xdr:nvSpPr>
      <xdr:spPr>
        <a:xfrm>
          <a:off x="8483111" y="99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91580</xdr:rowOff>
    </xdr:from>
    <xdr:to>
      <xdr:col>11</xdr:col>
      <xdr:colOff>358775</xdr:colOff>
      <xdr:row>58</xdr:row>
      <xdr:rowOff>21730</xdr:rowOff>
    </xdr:to>
    <xdr:sp macro="" textlink="">
      <xdr:nvSpPr>
        <xdr:cNvPr id="374" name="円/楕円 373"/>
        <xdr:cNvSpPr/>
      </xdr:nvSpPr>
      <xdr:spPr>
        <a:xfrm>
          <a:off x="7810500" y="98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12857</xdr:rowOff>
    </xdr:from>
    <xdr:ext cx="534377" cy="259045"/>
    <xdr:sp macro="" textlink="">
      <xdr:nvSpPr>
        <xdr:cNvPr id="375" name="テキスト ボックス 374"/>
        <xdr:cNvSpPr txBox="1"/>
      </xdr:nvSpPr>
      <xdr:spPr>
        <a:xfrm>
          <a:off x="7594111" y="99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81267</xdr:rowOff>
    </xdr:from>
    <xdr:to>
      <xdr:col>10</xdr:col>
      <xdr:colOff>155575</xdr:colOff>
      <xdr:row>58</xdr:row>
      <xdr:rowOff>11417</xdr:rowOff>
    </xdr:to>
    <xdr:sp macro="" textlink="">
      <xdr:nvSpPr>
        <xdr:cNvPr id="376" name="円/楕円 375"/>
        <xdr:cNvSpPr/>
      </xdr:nvSpPr>
      <xdr:spPr>
        <a:xfrm>
          <a:off x="6921500" y="98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2544</xdr:rowOff>
    </xdr:from>
    <xdr:ext cx="534377" cy="259045"/>
    <xdr:sp macro="" textlink="">
      <xdr:nvSpPr>
        <xdr:cNvPr id="377" name="テキスト ボックス 376"/>
        <xdr:cNvSpPr txBox="1"/>
      </xdr:nvSpPr>
      <xdr:spPr>
        <a:xfrm>
          <a:off x="6705111" y="99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7503</xdr:rowOff>
    </xdr:from>
    <xdr:to>
      <xdr:col>15</xdr:col>
      <xdr:colOff>180975</xdr:colOff>
      <xdr:row>78</xdr:row>
      <xdr:rowOff>36568</xdr:rowOff>
    </xdr:to>
    <xdr:cxnSp macro="">
      <xdr:nvCxnSpPr>
        <xdr:cNvPr id="408" name="直線コネクタ 407"/>
        <xdr:cNvCxnSpPr/>
      </xdr:nvCxnSpPr>
      <xdr:spPr>
        <a:xfrm flipV="1">
          <a:off x="9639300" y="13380603"/>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36568</xdr:rowOff>
    </xdr:from>
    <xdr:to>
      <xdr:col>14</xdr:col>
      <xdr:colOff>28575</xdr:colOff>
      <xdr:row>78</xdr:row>
      <xdr:rowOff>58809</xdr:rowOff>
    </xdr:to>
    <xdr:cxnSp macro="">
      <xdr:nvCxnSpPr>
        <xdr:cNvPr id="411" name="直線コネクタ 410"/>
        <xdr:cNvCxnSpPr/>
      </xdr:nvCxnSpPr>
      <xdr:spPr>
        <a:xfrm flipV="1">
          <a:off x="8750300" y="13409668"/>
          <a:ext cx="889000" cy="2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149366</xdr:rowOff>
    </xdr:from>
    <xdr:to>
      <xdr:col>12</xdr:col>
      <xdr:colOff>511175</xdr:colOff>
      <xdr:row>78</xdr:row>
      <xdr:rowOff>58809</xdr:rowOff>
    </xdr:to>
    <xdr:cxnSp macro="">
      <xdr:nvCxnSpPr>
        <xdr:cNvPr id="414" name="直線コネクタ 413"/>
        <xdr:cNvCxnSpPr/>
      </xdr:nvCxnSpPr>
      <xdr:spPr>
        <a:xfrm>
          <a:off x="7861300" y="13351016"/>
          <a:ext cx="889000" cy="8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129133</xdr:rowOff>
    </xdr:from>
    <xdr:to>
      <xdr:col>12</xdr:col>
      <xdr:colOff>561975</xdr:colOff>
      <xdr:row>77</xdr:row>
      <xdr:rowOff>59283</xdr:rowOff>
    </xdr:to>
    <xdr:sp macro="" textlink="">
      <xdr:nvSpPr>
        <xdr:cNvPr id="415" name="フローチャート : 判断 414"/>
        <xdr:cNvSpPr/>
      </xdr:nvSpPr>
      <xdr:spPr>
        <a:xfrm>
          <a:off x="8699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75811</xdr:rowOff>
    </xdr:from>
    <xdr:ext cx="534377" cy="259045"/>
    <xdr:sp macro="" textlink="">
      <xdr:nvSpPr>
        <xdr:cNvPr id="416" name="テキスト ボックス 415"/>
        <xdr:cNvSpPr txBox="1"/>
      </xdr:nvSpPr>
      <xdr:spPr>
        <a:xfrm>
          <a:off x="8483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149366</xdr:rowOff>
    </xdr:from>
    <xdr:to>
      <xdr:col>11</xdr:col>
      <xdr:colOff>307975</xdr:colOff>
      <xdr:row>78</xdr:row>
      <xdr:rowOff>46496</xdr:rowOff>
    </xdr:to>
    <xdr:cxnSp macro="">
      <xdr:nvCxnSpPr>
        <xdr:cNvPr id="417" name="直線コネクタ 416"/>
        <xdr:cNvCxnSpPr/>
      </xdr:nvCxnSpPr>
      <xdr:spPr>
        <a:xfrm flipV="1">
          <a:off x="6972300" y="133510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139846</xdr:rowOff>
    </xdr:from>
    <xdr:to>
      <xdr:col>11</xdr:col>
      <xdr:colOff>358775</xdr:colOff>
      <xdr:row>77</xdr:row>
      <xdr:rowOff>69996</xdr:rowOff>
    </xdr:to>
    <xdr:sp macro="" textlink="">
      <xdr:nvSpPr>
        <xdr:cNvPr id="418" name="フローチャート : 判断 417"/>
        <xdr:cNvSpPr/>
      </xdr:nvSpPr>
      <xdr:spPr>
        <a:xfrm>
          <a:off x="7810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86522</xdr:rowOff>
    </xdr:from>
    <xdr:ext cx="534377" cy="259045"/>
    <xdr:sp macro="" textlink="">
      <xdr:nvSpPr>
        <xdr:cNvPr id="419" name="テキスト ボックス 418"/>
        <xdr:cNvSpPr txBox="1"/>
      </xdr:nvSpPr>
      <xdr:spPr>
        <a:xfrm>
          <a:off x="7594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135175</xdr:rowOff>
    </xdr:from>
    <xdr:to>
      <xdr:col>10</xdr:col>
      <xdr:colOff>155575</xdr:colOff>
      <xdr:row>77</xdr:row>
      <xdr:rowOff>65325</xdr:rowOff>
    </xdr:to>
    <xdr:sp macro="" textlink="">
      <xdr:nvSpPr>
        <xdr:cNvPr id="420" name="フローチャート : 判断 419"/>
        <xdr:cNvSpPr/>
      </xdr:nvSpPr>
      <xdr:spPr>
        <a:xfrm>
          <a:off x="6921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81852</xdr:rowOff>
    </xdr:from>
    <xdr:ext cx="534377" cy="259045"/>
    <xdr:sp macro="" textlink="">
      <xdr:nvSpPr>
        <xdr:cNvPr id="421" name="テキスト ボックス 420"/>
        <xdr:cNvSpPr txBox="1"/>
      </xdr:nvSpPr>
      <xdr:spPr>
        <a:xfrm>
          <a:off x="6705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128153</xdr:rowOff>
    </xdr:from>
    <xdr:to>
      <xdr:col>15</xdr:col>
      <xdr:colOff>231775</xdr:colOff>
      <xdr:row>78</xdr:row>
      <xdr:rowOff>58303</xdr:rowOff>
    </xdr:to>
    <xdr:sp macro="" textlink="">
      <xdr:nvSpPr>
        <xdr:cNvPr id="427" name="円/楕円 426"/>
        <xdr:cNvSpPr/>
      </xdr:nvSpPr>
      <xdr:spPr>
        <a:xfrm>
          <a:off x="10426700" y="133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106580</xdr:rowOff>
    </xdr:from>
    <xdr:ext cx="469744" cy="259045"/>
    <xdr:sp macro="" textlink="">
      <xdr:nvSpPr>
        <xdr:cNvPr id="428" name="商工費該当値テキスト"/>
        <xdr:cNvSpPr txBox="1"/>
      </xdr:nvSpPr>
      <xdr:spPr>
        <a:xfrm>
          <a:off x="10528300" y="1330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157218</xdr:rowOff>
    </xdr:from>
    <xdr:to>
      <xdr:col>14</xdr:col>
      <xdr:colOff>79375</xdr:colOff>
      <xdr:row>78</xdr:row>
      <xdr:rowOff>87368</xdr:rowOff>
    </xdr:to>
    <xdr:sp macro="" textlink="">
      <xdr:nvSpPr>
        <xdr:cNvPr id="429" name="円/楕円 428"/>
        <xdr:cNvSpPr/>
      </xdr:nvSpPr>
      <xdr:spPr>
        <a:xfrm>
          <a:off x="9588500" y="133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78495</xdr:rowOff>
    </xdr:from>
    <xdr:ext cx="469744" cy="259045"/>
    <xdr:sp macro="" textlink="">
      <xdr:nvSpPr>
        <xdr:cNvPr id="430" name="テキスト ボックス 429"/>
        <xdr:cNvSpPr txBox="1"/>
      </xdr:nvSpPr>
      <xdr:spPr>
        <a:xfrm>
          <a:off x="9404427" y="1345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8009</xdr:rowOff>
    </xdr:from>
    <xdr:to>
      <xdr:col>12</xdr:col>
      <xdr:colOff>561975</xdr:colOff>
      <xdr:row>78</xdr:row>
      <xdr:rowOff>109609</xdr:rowOff>
    </xdr:to>
    <xdr:sp macro="" textlink="">
      <xdr:nvSpPr>
        <xdr:cNvPr id="431" name="円/楕円 430"/>
        <xdr:cNvSpPr/>
      </xdr:nvSpPr>
      <xdr:spPr>
        <a:xfrm>
          <a:off x="8699500" y="133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100736</xdr:rowOff>
    </xdr:from>
    <xdr:ext cx="469744" cy="259045"/>
    <xdr:sp macro="" textlink="">
      <xdr:nvSpPr>
        <xdr:cNvPr id="432" name="テキスト ボックス 431"/>
        <xdr:cNvSpPr txBox="1"/>
      </xdr:nvSpPr>
      <xdr:spPr>
        <a:xfrm>
          <a:off x="8515427" y="1347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98566</xdr:rowOff>
    </xdr:from>
    <xdr:to>
      <xdr:col>11</xdr:col>
      <xdr:colOff>358775</xdr:colOff>
      <xdr:row>78</xdr:row>
      <xdr:rowOff>28716</xdr:rowOff>
    </xdr:to>
    <xdr:sp macro="" textlink="">
      <xdr:nvSpPr>
        <xdr:cNvPr id="433" name="円/楕円 432"/>
        <xdr:cNvSpPr/>
      </xdr:nvSpPr>
      <xdr:spPr>
        <a:xfrm>
          <a:off x="7810500" y="133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19843</xdr:rowOff>
    </xdr:from>
    <xdr:ext cx="469744" cy="259045"/>
    <xdr:sp macro="" textlink="">
      <xdr:nvSpPr>
        <xdr:cNvPr id="434" name="テキスト ボックス 433"/>
        <xdr:cNvSpPr txBox="1"/>
      </xdr:nvSpPr>
      <xdr:spPr>
        <a:xfrm>
          <a:off x="7626427" y="1339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167146</xdr:rowOff>
    </xdr:from>
    <xdr:to>
      <xdr:col>10</xdr:col>
      <xdr:colOff>155575</xdr:colOff>
      <xdr:row>78</xdr:row>
      <xdr:rowOff>97296</xdr:rowOff>
    </xdr:to>
    <xdr:sp macro="" textlink="">
      <xdr:nvSpPr>
        <xdr:cNvPr id="435" name="円/楕円 434"/>
        <xdr:cNvSpPr/>
      </xdr:nvSpPr>
      <xdr:spPr>
        <a:xfrm>
          <a:off x="6921500" y="133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88423</xdr:rowOff>
    </xdr:from>
    <xdr:ext cx="469744" cy="259045"/>
    <xdr:sp macro="" textlink="">
      <xdr:nvSpPr>
        <xdr:cNvPr id="436" name="テキスト ボックス 435"/>
        <xdr:cNvSpPr txBox="1"/>
      </xdr:nvSpPr>
      <xdr:spPr>
        <a:xfrm>
          <a:off x="6737427" y="134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28211</xdr:rowOff>
    </xdr:from>
    <xdr:to>
      <xdr:col>15</xdr:col>
      <xdr:colOff>180975</xdr:colOff>
      <xdr:row>99</xdr:row>
      <xdr:rowOff>35482</xdr:rowOff>
    </xdr:to>
    <xdr:cxnSp macro="">
      <xdr:nvCxnSpPr>
        <xdr:cNvPr id="467" name="直線コネクタ 466"/>
        <xdr:cNvCxnSpPr/>
      </xdr:nvCxnSpPr>
      <xdr:spPr>
        <a:xfrm>
          <a:off x="9639300" y="17001761"/>
          <a:ext cx="8382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28211</xdr:rowOff>
    </xdr:from>
    <xdr:to>
      <xdr:col>14</xdr:col>
      <xdr:colOff>28575</xdr:colOff>
      <xdr:row>99</xdr:row>
      <xdr:rowOff>36846</xdr:rowOff>
    </xdr:to>
    <xdr:cxnSp macro="">
      <xdr:nvCxnSpPr>
        <xdr:cNvPr id="470" name="直線コネクタ 469"/>
        <xdr:cNvCxnSpPr/>
      </xdr:nvCxnSpPr>
      <xdr:spPr>
        <a:xfrm flipV="1">
          <a:off x="8750300" y="17001761"/>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36846</xdr:rowOff>
    </xdr:from>
    <xdr:to>
      <xdr:col>12</xdr:col>
      <xdr:colOff>511175</xdr:colOff>
      <xdr:row>99</xdr:row>
      <xdr:rowOff>55761</xdr:rowOff>
    </xdr:to>
    <xdr:cxnSp macro="">
      <xdr:nvCxnSpPr>
        <xdr:cNvPr id="473" name="直線コネクタ 472"/>
        <xdr:cNvCxnSpPr/>
      </xdr:nvCxnSpPr>
      <xdr:spPr>
        <a:xfrm flipV="1">
          <a:off x="7861300" y="17010396"/>
          <a:ext cx="889000" cy="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131457</xdr:rowOff>
    </xdr:from>
    <xdr:to>
      <xdr:col>12</xdr:col>
      <xdr:colOff>561975</xdr:colOff>
      <xdr:row>99</xdr:row>
      <xdr:rowOff>61607</xdr:rowOff>
    </xdr:to>
    <xdr:sp macro="" textlink="">
      <xdr:nvSpPr>
        <xdr:cNvPr id="474" name="フローチャート : 判断 473"/>
        <xdr:cNvSpPr/>
      </xdr:nvSpPr>
      <xdr:spPr>
        <a:xfrm>
          <a:off x="8699500" y="169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78134</xdr:rowOff>
    </xdr:from>
    <xdr:ext cx="534377" cy="259045"/>
    <xdr:sp macro="" textlink="">
      <xdr:nvSpPr>
        <xdr:cNvPr id="475" name="テキスト ボックス 474"/>
        <xdr:cNvSpPr txBox="1"/>
      </xdr:nvSpPr>
      <xdr:spPr>
        <a:xfrm>
          <a:off x="8483111" y="167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55761</xdr:rowOff>
    </xdr:from>
    <xdr:to>
      <xdr:col>11</xdr:col>
      <xdr:colOff>307975</xdr:colOff>
      <xdr:row>99</xdr:row>
      <xdr:rowOff>63681</xdr:rowOff>
    </xdr:to>
    <xdr:cxnSp macro="">
      <xdr:nvCxnSpPr>
        <xdr:cNvPr id="476" name="直線コネクタ 475"/>
        <xdr:cNvCxnSpPr/>
      </xdr:nvCxnSpPr>
      <xdr:spPr>
        <a:xfrm flipV="1">
          <a:off x="6972300" y="17029311"/>
          <a:ext cx="8890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126971</xdr:rowOff>
    </xdr:from>
    <xdr:to>
      <xdr:col>11</xdr:col>
      <xdr:colOff>358775</xdr:colOff>
      <xdr:row>99</xdr:row>
      <xdr:rowOff>57121</xdr:rowOff>
    </xdr:to>
    <xdr:sp macro="" textlink="">
      <xdr:nvSpPr>
        <xdr:cNvPr id="477" name="フローチャート : 判断 476"/>
        <xdr:cNvSpPr/>
      </xdr:nvSpPr>
      <xdr:spPr>
        <a:xfrm>
          <a:off x="7810500" y="16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73648</xdr:rowOff>
    </xdr:from>
    <xdr:ext cx="534377" cy="259045"/>
    <xdr:sp macro="" textlink="">
      <xdr:nvSpPr>
        <xdr:cNvPr id="478" name="テキスト ボックス 477"/>
        <xdr:cNvSpPr txBox="1"/>
      </xdr:nvSpPr>
      <xdr:spPr>
        <a:xfrm>
          <a:off x="7594111" y="16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139278</xdr:rowOff>
    </xdr:from>
    <xdr:to>
      <xdr:col>10</xdr:col>
      <xdr:colOff>155575</xdr:colOff>
      <xdr:row>99</xdr:row>
      <xdr:rowOff>69428</xdr:rowOff>
    </xdr:to>
    <xdr:sp macro="" textlink="">
      <xdr:nvSpPr>
        <xdr:cNvPr id="479" name="フローチャート : 判断 478"/>
        <xdr:cNvSpPr/>
      </xdr:nvSpPr>
      <xdr:spPr>
        <a:xfrm>
          <a:off x="6921500" y="169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85955</xdr:rowOff>
    </xdr:from>
    <xdr:ext cx="534377" cy="259045"/>
    <xdr:sp macro="" textlink="">
      <xdr:nvSpPr>
        <xdr:cNvPr id="480" name="テキスト ボックス 479"/>
        <xdr:cNvSpPr txBox="1"/>
      </xdr:nvSpPr>
      <xdr:spPr>
        <a:xfrm>
          <a:off x="6705111" y="167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156132</xdr:rowOff>
    </xdr:from>
    <xdr:to>
      <xdr:col>15</xdr:col>
      <xdr:colOff>231775</xdr:colOff>
      <xdr:row>99</xdr:row>
      <xdr:rowOff>86282</xdr:rowOff>
    </xdr:to>
    <xdr:sp macro="" textlink="">
      <xdr:nvSpPr>
        <xdr:cNvPr id="486" name="円/楕円 485"/>
        <xdr:cNvSpPr/>
      </xdr:nvSpPr>
      <xdr:spPr>
        <a:xfrm>
          <a:off x="10426700" y="1695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148861</xdr:rowOff>
    </xdr:from>
    <xdr:to>
      <xdr:col>14</xdr:col>
      <xdr:colOff>79375</xdr:colOff>
      <xdr:row>99</xdr:row>
      <xdr:rowOff>79011</xdr:rowOff>
    </xdr:to>
    <xdr:sp macro="" textlink="">
      <xdr:nvSpPr>
        <xdr:cNvPr id="488" name="円/楕円 487"/>
        <xdr:cNvSpPr/>
      </xdr:nvSpPr>
      <xdr:spPr>
        <a:xfrm>
          <a:off x="9588500" y="1695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70138</xdr:rowOff>
    </xdr:from>
    <xdr:ext cx="534377" cy="259045"/>
    <xdr:sp macro="" textlink="">
      <xdr:nvSpPr>
        <xdr:cNvPr id="489" name="テキスト ボックス 488"/>
        <xdr:cNvSpPr txBox="1"/>
      </xdr:nvSpPr>
      <xdr:spPr>
        <a:xfrm>
          <a:off x="9372111" y="1704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157496</xdr:rowOff>
    </xdr:from>
    <xdr:to>
      <xdr:col>12</xdr:col>
      <xdr:colOff>561975</xdr:colOff>
      <xdr:row>99</xdr:row>
      <xdr:rowOff>87646</xdr:rowOff>
    </xdr:to>
    <xdr:sp macro="" textlink="">
      <xdr:nvSpPr>
        <xdr:cNvPr id="490" name="円/楕円 489"/>
        <xdr:cNvSpPr/>
      </xdr:nvSpPr>
      <xdr:spPr>
        <a:xfrm>
          <a:off x="8699500" y="169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78773</xdr:rowOff>
    </xdr:from>
    <xdr:ext cx="534377" cy="259045"/>
    <xdr:sp macro="" textlink="">
      <xdr:nvSpPr>
        <xdr:cNvPr id="491" name="テキスト ボックス 490"/>
        <xdr:cNvSpPr txBox="1"/>
      </xdr:nvSpPr>
      <xdr:spPr>
        <a:xfrm>
          <a:off x="8483111" y="170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37,990</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4961</xdr:rowOff>
    </xdr:from>
    <xdr:to>
      <xdr:col>11</xdr:col>
      <xdr:colOff>358775</xdr:colOff>
      <xdr:row>99</xdr:row>
      <xdr:rowOff>106561</xdr:rowOff>
    </xdr:to>
    <xdr:sp macro="" textlink="">
      <xdr:nvSpPr>
        <xdr:cNvPr id="492" name="円/楕円 491"/>
        <xdr:cNvSpPr/>
      </xdr:nvSpPr>
      <xdr:spPr>
        <a:xfrm>
          <a:off x="7810500" y="169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97688</xdr:rowOff>
    </xdr:from>
    <xdr:ext cx="534377" cy="259045"/>
    <xdr:sp macro="" textlink="">
      <xdr:nvSpPr>
        <xdr:cNvPr id="493" name="テキスト ボックス 492"/>
        <xdr:cNvSpPr txBox="1"/>
      </xdr:nvSpPr>
      <xdr:spPr>
        <a:xfrm>
          <a:off x="7594111" y="170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26,406</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12881</xdr:rowOff>
    </xdr:from>
    <xdr:to>
      <xdr:col>10</xdr:col>
      <xdr:colOff>155575</xdr:colOff>
      <xdr:row>99</xdr:row>
      <xdr:rowOff>114481</xdr:rowOff>
    </xdr:to>
    <xdr:sp macro="" textlink="">
      <xdr:nvSpPr>
        <xdr:cNvPr id="494" name="円/楕円 493"/>
        <xdr:cNvSpPr/>
      </xdr:nvSpPr>
      <xdr:spPr>
        <a:xfrm>
          <a:off x="6921500" y="16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105608</xdr:rowOff>
    </xdr:from>
    <xdr:ext cx="534377" cy="259045"/>
    <xdr:sp macro="" textlink="">
      <xdr:nvSpPr>
        <xdr:cNvPr id="495" name="テキスト ボックス 494"/>
        <xdr:cNvSpPr txBox="1"/>
      </xdr:nvSpPr>
      <xdr:spPr>
        <a:xfrm>
          <a:off x="6705111" y="17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166770</xdr:rowOff>
    </xdr:from>
    <xdr:to>
      <xdr:col>23</xdr:col>
      <xdr:colOff>517525</xdr:colOff>
      <xdr:row>37</xdr:row>
      <xdr:rowOff>17247</xdr:rowOff>
    </xdr:to>
    <xdr:cxnSp macro="">
      <xdr:nvCxnSpPr>
        <xdr:cNvPr id="524" name="直線コネクタ 523"/>
        <xdr:cNvCxnSpPr/>
      </xdr:nvCxnSpPr>
      <xdr:spPr>
        <a:xfrm>
          <a:off x="15481300" y="6338970"/>
          <a:ext cx="8382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146158</xdr:rowOff>
    </xdr:from>
    <xdr:to>
      <xdr:col>22</xdr:col>
      <xdr:colOff>365125</xdr:colOff>
      <xdr:row>36</xdr:row>
      <xdr:rowOff>166770</xdr:rowOff>
    </xdr:to>
    <xdr:cxnSp macro="">
      <xdr:nvCxnSpPr>
        <xdr:cNvPr id="527" name="直線コネクタ 526"/>
        <xdr:cNvCxnSpPr/>
      </xdr:nvCxnSpPr>
      <xdr:spPr>
        <a:xfrm>
          <a:off x="14592300" y="6318358"/>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146158</xdr:rowOff>
    </xdr:from>
    <xdr:to>
      <xdr:col>21</xdr:col>
      <xdr:colOff>161925</xdr:colOff>
      <xdr:row>37</xdr:row>
      <xdr:rowOff>52375</xdr:rowOff>
    </xdr:to>
    <xdr:cxnSp macro="">
      <xdr:nvCxnSpPr>
        <xdr:cNvPr id="530" name="直線コネクタ 529"/>
        <xdr:cNvCxnSpPr/>
      </xdr:nvCxnSpPr>
      <xdr:spPr>
        <a:xfrm flipV="1">
          <a:off x="13703300" y="6318358"/>
          <a:ext cx="889000" cy="7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1" name="フローチャート : 判断 530"/>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152849</xdr:rowOff>
    </xdr:from>
    <xdr:ext cx="534377" cy="259045"/>
    <xdr:sp macro="" textlink="">
      <xdr:nvSpPr>
        <xdr:cNvPr id="532" name="テキスト ボックス 531"/>
        <xdr:cNvSpPr txBox="1"/>
      </xdr:nvSpPr>
      <xdr:spPr>
        <a:xfrm>
          <a:off x="14325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162312</xdr:rowOff>
    </xdr:from>
    <xdr:to>
      <xdr:col>19</xdr:col>
      <xdr:colOff>644525</xdr:colOff>
      <xdr:row>37</xdr:row>
      <xdr:rowOff>52375</xdr:rowOff>
    </xdr:to>
    <xdr:cxnSp macro="">
      <xdr:nvCxnSpPr>
        <xdr:cNvPr id="533" name="直線コネクタ 532"/>
        <xdr:cNvCxnSpPr/>
      </xdr:nvCxnSpPr>
      <xdr:spPr>
        <a:xfrm>
          <a:off x="12814300" y="6163062"/>
          <a:ext cx="889000" cy="23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4" name="フローチャート : 判断 533"/>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164165</xdr:rowOff>
    </xdr:from>
    <xdr:ext cx="534377" cy="259045"/>
    <xdr:sp macro="" textlink="">
      <xdr:nvSpPr>
        <xdr:cNvPr id="535" name="テキスト ボックス 534"/>
        <xdr:cNvSpPr txBox="1"/>
      </xdr:nvSpPr>
      <xdr:spPr>
        <a:xfrm>
          <a:off x="13436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6" name="フローチャート : 判断 535"/>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7529</xdr:rowOff>
    </xdr:from>
    <xdr:ext cx="534377" cy="259045"/>
    <xdr:sp macro="" textlink="">
      <xdr:nvSpPr>
        <xdr:cNvPr id="537" name="テキスト ボックス 536"/>
        <xdr:cNvSpPr txBox="1"/>
      </xdr:nvSpPr>
      <xdr:spPr>
        <a:xfrm>
          <a:off x="12547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137897</xdr:rowOff>
    </xdr:from>
    <xdr:to>
      <xdr:col>23</xdr:col>
      <xdr:colOff>568325</xdr:colOff>
      <xdr:row>37</xdr:row>
      <xdr:rowOff>68047</xdr:rowOff>
    </xdr:to>
    <xdr:sp macro="" textlink="">
      <xdr:nvSpPr>
        <xdr:cNvPr id="543" name="円/楕円 542"/>
        <xdr:cNvSpPr/>
      </xdr:nvSpPr>
      <xdr:spPr>
        <a:xfrm>
          <a:off x="16268700" y="63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116324</xdr:rowOff>
    </xdr:from>
    <xdr:ext cx="534377" cy="259045"/>
    <xdr:sp macro="" textlink="">
      <xdr:nvSpPr>
        <xdr:cNvPr id="544" name="消防費該当値テキスト"/>
        <xdr:cNvSpPr txBox="1"/>
      </xdr:nvSpPr>
      <xdr:spPr>
        <a:xfrm>
          <a:off x="16370300" y="62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19,428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115970</xdr:rowOff>
    </xdr:from>
    <xdr:to>
      <xdr:col>22</xdr:col>
      <xdr:colOff>415925</xdr:colOff>
      <xdr:row>37</xdr:row>
      <xdr:rowOff>46120</xdr:rowOff>
    </xdr:to>
    <xdr:sp macro="" textlink="">
      <xdr:nvSpPr>
        <xdr:cNvPr id="545" name="円/楕円 544"/>
        <xdr:cNvSpPr/>
      </xdr:nvSpPr>
      <xdr:spPr>
        <a:xfrm>
          <a:off x="15430500" y="62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37247</xdr:rowOff>
    </xdr:from>
    <xdr:ext cx="534377" cy="259045"/>
    <xdr:sp macro="" textlink="">
      <xdr:nvSpPr>
        <xdr:cNvPr id="546" name="テキスト ボックス 545"/>
        <xdr:cNvSpPr txBox="1"/>
      </xdr:nvSpPr>
      <xdr:spPr>
        <a:xfrm>
          <a:off x="15214111" y="63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95358</xdr:rowOff>
    </xdr:from>
    <xdr:to>
      <xdr:col>21</xdr:col>
      <xdr:colOff>212725</xdr:colOff>
      <xdr:row>37</xdr:row>
      <xdr:rowOff>25508</xdr:rowOff>
    </xdr:to>
    <xdr:sp macro="" textlink="">
      <xdr:nvSpPr>
        <xdr:cNvPr id="547" name="円/楕円 546"/>
        <xdr:cNvSpPr/>
      </xdr:nvSpPr>
      <xdr:spPr>
        <a:xfrm>
          <a:off x="14541500" y="62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16635</xdr:rowOff>
    </xdr:from>
    <xdr:ext cx="534377" cy="259045"/>
    <xdr:sp macro="" textlink="">
      <xdr:nvSpPr>
        <xdr:cNvPr id="548" name="テキスト ボックス 547"/>
        <xdr:cNvSpPr txBox="1"/>
      </xdr:nvSpPr>
      <xdr:spPr>
        <a:xfrm>
          <a:off x="14325111" y="636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1575</xdr:rowOff>
    </xdr:from>
    <xdr:to>
      <xdr:col>20</xdr:col>
      <xdr:colOff>9525</xdr:colOff>
      <xdr:row>37</xdr:row>
      <xdr:rowOff>103175</xdr:rowOff>
    </xdr:to>
    <xdr:sp macro="" textlink="">
      <xdr:nvSpPr>
        <xdr:cNvPr id="549" name="円/楕円 548"/>
        <xdr:cNvSpPr/>
      </xdr:nvSpPr>
      <xdr:spPr>
        <a:xfrm>
          <a:off x="13652500" y="63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94302</xdr:rowOff>
    </xdr:from>
    <xdr:ext cx="534377" cy="259045"/>
    <xdr:sp macro="" textlink="">
      <xdr:nvSpPr>
        <xdr:cNvPr id="550" name="テキスト ボックス 549"/>
        <xdr:cNvSpPr txBox="1"/>
      </xdr:nvSpPr>
      <xdr:spPr>
        <a:xfrm>
          <a:off x="13436111" y="64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111512</xdr:rowOff>
    </xdr:from>
    <xdr:to>
      <xdr:col>18</xdr:col>
      <xdr:colOff>492125</xdr:colOff>
      <xdr:row>36</xdr:row>
      <xdr:rowOff>41662</xdr:rowOff>
    </xdr:to>
    <xdr:sp macro="" textlink="">
      <xdr:nvSpPr>
        <xdr:cNvPr id="551" name="円/楕円 550"/>
        <xdr:cNvSpPr/>
      </xdr:nvSpPr>
      <xdr:spPr>
        <a:xfrm>
          <a:off x="12763500" y="61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58189</xdr:rowOff>
    </xdr:from>
    <xdr:ext cx="534377" cy="259045"/>
    <xdr:sp macro="" textlink="">
      <xdr:nvSpPr>
        <xdr:cNvPr id="552" name="テキスト ボックス 551"/>
        <xdr:cNvSpPr txBox="1"/>
      </xdr:nvSpPr>
      <xdr:spPr>
        <a:xfrm>
          <a:off x="12547111" y="58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88679</xdr:rowOff>
    </xdr:from>
    <xdr:to>
      <xdr:col>23</xdr:col>
      <xdr:colOff>517525</xdr:colOff>
      <xdr:row>58</xdr:row>
      <xdr:rowOff>93108</xdr:rowOff>
    </xdr:to>
    <xdr:cxnSp macro="">
      <xdr:nvCxnSpPr>
        <xdr:cNvPr id="586" name="直線コネクタ 585"/>
        <xdr:cNvCxnSpPr/>
      </xdr:nvCxnSpPr>
      <xdr:spPr>
        <a:xfrm flipV="1">
          <a:off x="15481300" y="10032779"/>
          <a:ext cx="8382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25586</xdr:rowOff>
    </xdr:from>
    <xdr:to>
      <xdr:col>22</xdr:col>
      <xdr:colOff>365125</xdr:colOff>
      <xdr:row>58</xdr:row>
      <xdr:rowOff>93108</xdr:rowOff>
    </xdr:to>
    <xdr:cxnSp macro="">
      <xdr:nvCxnSpPr>
        <xdr:cNvPr id="589" name="直線コネクタ 588"/>
        <xdr:cNvCxnSpPr/>
      </xdr:nvCxnSpPr>
      <xdr:spPr>
        <a:xfrm>
          <a:off x="14592300" y="9969686"/>
          <a:ext cx="889000" cy="6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11841</xdr:rowOff>
    </xdr:from>
    <xdr:to>
      <xdr:col>21</xdr:col>
      <xdr:colOff>161925</xdr:colOff>
      <xdr:row>58</xdr:row>
      <xdr:rowOff>25586</xdr:rowOff>
    </xdr:to>
    <xdr:cxnSp macro="">
      <xdr:nvCxnSpPr>
        <xdr:cNvPr id="592" name="直線コネクタ 591"/>
        <xdr:cNvCxnSpPr/>
      </xdr:nvCxnSpPr>
      <xdr:spPr>
        <a:xfrm>
          <a:off x="13703300" y="9955941"/>
          <a:ext cx="889000" cy="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116060</xdr:rowOff>
    </xdr:from>
    <xdr:to>
      <xdr:col>21</xdr:col>
      <xdr:colOff>212725</xdr:colOff>
      <xdr:row>57</xdr:row>
      <xdr:rowOff>46210</xdr:rowOff>
    </xdr:to>
    <xdr:sp macro="" textlink="">
      <xdr:nvSpPr>
        <xdr:cNvPr id="593" name="フローチャート : 判断 592"/>
        <xdr:cNvSpPr/>
      </xdr:nvSpPr>
      <xdr:spPr>
        <a:xfrm>
          <a:off x="14541500" y="97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62737</xdr:rowOff>
    </xdr:from>
    <xdr:ext cx="534377" cy="259045"/>
    <xdr:sp macro="" textlink="">
      <xdr:nvSpPr>
        <xdr:cNvPr id="594" name="テキスト ボックス 593"/>
        <xdr:cNvSpPr txBox="1"/>
      </xdr:nvSpPr>
      <xdr:spPr>
        <a:xfrm>
          <a:off x="14325111" y="94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72420</xdr:rowOff>
    </xdr:from>
    <xdr:to>
      <xdr:col>19</xdr:col>
      <xdr:colOff>644525</xdr:colOff>
      <xdr:row>58</xdr:row>
      <xdr:rowOff>11841</xdr:rowOff>
    </xdr:to>
    <xdr:cxnSp macro="">
      <xdr:nvCxnSpPr>
        <xdr:cNvPr id="595" name="直線コネクタ 594"/>
        <xdr:cNvCxnSpPr/>
      </xdr:nvCxnSpPr>
      <xdr:spPr>
        <a:xfrm>
          <a:off x="12814300" y="9845070"/>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77313</xdr:rowOff>
    </xdr:from>
    <xdr:to>
      <xdr:col>20</xdr:col>
      <xdr:colOff>9525</xdr:colOff>
      <xdr:row>57</xdr:row>
      <xdr:rowOff>7463</xdr:rowOff>
    </xdr:to>
    <xdr:sp macro="" textlink="">
      <xdr:nvSpPr>
        <xdr:cNvPr id="596" name="フローチャート : 判断 595"/>
        <xdr:cNvSpPr/>
      </xdr:nvSpPr>
      <xdr:spPr>
        <a:xfrm>
          <a:off x="13652500" y="96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23990</xdr:rowOff>
    </xdr:from>
    <xdr:ext cx="534377" cy="259045"/>
    <xdr:sp macro="" textlink="">
      <xdr:nvSpPr>
        <xdr:cNvPr id="597" name="テキスト ボックス 596"/>
        <xdr:cNvSpPr txBox="1"/>
      </xdr:nvSpPr>
      <xdr:spPr>
        <a:xfrm>
          <a:off x="13436111" y="94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101644</xdr:rowOff>
    </xdr:from>
    <xdr:to>
      <xdr:col>18</xdr:col>
      <xdr:colOff>492125</xdr:colOff>
      <xdr:row>57</xdr:row>
      <xdr:rowOff>31794</xdr:rowOff>
    </xdr:to>
    <xdr:sp macro="" textlink="">
      <xdr:nvSpPr>
        <xdr:cNvPr id="598" name="フローチャート : 判断 597"/>
        <xdr:cNvSpPr/>
      </xdr:nvSpPr>
      <xdr:spPr>
        <a:xfrm>
          <a:off x="12763500" y="970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48321</xdr:rowOff>
    </xdr:from>
    <xdr:ext cx="534377" cy="259045"/>
    <xdr:sp macro="" textlink="">
      <xdr:nvSpPr>
        <xdr:cNvPr id="599" name="テキスト ボックス 598"/>
        <xdr:cNvSpPr txBox="1"/>
      </xdr:nvSpPr>
      <xdr:spPr>
        <a:xfrm>
          <a:off x="12547111" y="94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37879</xdr:rowOff>
    </xdr:from>
    <xdr:to>
      <xdr:col>23</xdr:col>
      <xdr:colOff>568325</xdr:colOff>
      <xdr:row>58</xdr:row>
      <xdr:rowOff>139479</xdr:rowOff>
    </xdr:to>
    <xdr:sp macro="" textlink="">
      <xdr:nvSpPr>
        <xdr:cNvPr id="605" name="円/楕円 604"/>
        <xdr:cNvSpPr/>
      </xdr:nvSpPr>
      <xdr:spPr>
        <a:xfrm>
          <a:off x="16268700" y="99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124256</xdr:rowOff>
    </xdr:from>
    <xdr:ext cx="534377" cy="259045"/>
    <xdr:sp macro="" textlink="">
      <xdr:nvSpPr>
        <xdr:cNvPr id="606" name="教育費該当値テキスト"/>
        <xdr:cNvSpPr txBox="1"/>
      </xdr:nvSpPr>
      <xdr:spPr>
        <a:xfrm>
          <a:off x="16370300" y="989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35,571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42308</xdr:rowOff>
    </xdr:from>
    <xdr:to>
      <xdr:col>22</xdr:col>
      <xdr:colOff>415925</xdr:colOff>
      <xdr:row>58</xdr:row>
      <xdr:rowOff>143908</xdr:rowOff>
    </xdr:to>
    <xdr:sp macro="" textlink="">
      <xdr:nvSpPr>
        <xdr:cNvPr id="607" name="円/楕円 606"/>
        <xdr:cNvSpPr/>
      </xdr:nvSpPr>
      <xdr:spPr>
        <a:xfrm>
          <a:off x="15430500" y="99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135035</xdr:rowOff>
    </xdr:from>
    <xdr:ext cx="534377" cy="259045"/>
    <xdr:sp macro="" textlink="">
      <xdr:nvSpPr>
        <xdr:cNvPr id="608" name="テキスト ボックス 607"/>
        <xdr:cNvSpPr txBox="1"/>
      </xdr:nvSpPr>
      <xdr:spPr>
        <a:xfrm>
          <a:off x="15214111" y="1007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146236</xdr:rowOff>
    </xdr:from>
    <xdr:to>
      <xdr:col>21</xdr:col>
      <xdr:colOff>212725</xdr:colOff>
      <xdr:row>58</xdr:row>
      <xdr:rowOff>76386</xdr:rowOff>
    </xdr:to>
    <xdr:sp macro="" textlink="">
      <xdr:nvSpPr>
        <xdr:cNvPr id="609" name="円/楕円 608"/>
        <xdr:cNvSpPr/>
      </xdr:nvSpPr>
      <xdr:spPr>
        <a:xfrm>
          <a:off x="14541500" y="99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67513</xdr:rowOff>
    </xdr:from>
    <xdr:ext cx="534377" cy="259045"/>
    <xdr:sp macro="" textlink="">
      <xdr:nvSpPr>
        <xdr:cNvPr id="610" name="テキスト ボックス 609"/>
        <xdr:cNvSpPr txBox="1"/>
      </xdr:nvSpPr>
      <xdr:spPr>
        <a:xfrm>
          <a:off x="14325111" y="100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132491</xdr:rowOff>
    </xdr:from>
    <xdr:to>
      <xdr:col>20</xdr:col>
      <xdr:colOff>9525</xdr:colOff>
      <xdr:row>58</xdr:row>
      <xdr:rowOff>62641</xdr:rowOff>
    </xdr:to>
    <xdr:sp macro="" textlink="">
      <xdr:nvSpPr>
        <xdr:cNvPr id="611" name="円/楕円 610"/>
        <xdr:cNvSpPr/>
      </xdr:nvSpPr>
      <xdr:spPr>
        <a:xfrm>
          <a:off x="13652500" y="99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53768</xdr:rowOff>
    </xdr:from>
    <xdr:ext cx="534377" cy="259045"/>
    <xdr:sp macro="" textlink="">
      <xdr:nvSpPr>
        <xdr:cNvPr id="612" name="テキスト ボックス 611"/>
        <xdr:cNvSpPr txBox="1"/>
      </xdr:nvSpPr>
      <xdr:spPr>
        <a:xfrm>
          <a:off x="13436111" y="99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21620</xdr:rowOff>
    </xdr:from>
    <xdr:to>
      <xdr:col>18</xdr:col>
      <xdr:colOff>492125</xdr:colOff>
      <xdr:row>57</xdr:row>
      <xdr:rowOff>123220</xdr:rowOff>
    </xdr:to>
    <xdr:sp macro="" textlink="">
      <xdr:nvSpPr>
        <xdr:cNvPr id="613" name="円/楕円 612"/>
        <xdr:cNvSpPr/>
      </xdr:nvSpPr>
      <xdr:spPr>
        <a:xfrm>
          <a:off x="12763500" y="979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114347</xdr:rowOff>
    </xdr:from>
    <xdr:ext cx="534377" cy="259045"/>
    <xdr:sp macro="" textlink="">
      <xdr:nvSpPr>
        <xdr:cNvPr id="614" name="テキスト ボックス 613"/>
        <xdr:cNvSpPr txBox="1"/>
      </xdr:nvSpPr>
      <xdr:spPr>
        <a:xfrm>
          <a:off x="12547111" y="988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41463</xdr:rowOff>
    </xdr:from>
    <xdr:to>
      <xdr:col>23</xdr:col>
      <xdr:colOff>517525</xdr:colOff>
      <xdr:row>79</xdr:row>
      <xdr:rowOff>41642</xdr:rowOff>
    </xdr:to>
    <xdr:cxnSp macro="">
      <xdr:nvCxnSpPr>
        <xdr:cNvPr id="643" name="直線コネクタ 642"/>
        <xdr:cNvCxnSpPr/>
      </xdr:nvCxnSpPr>
      <xdr:spPr>
        <a:xfrm>
          <a:off x="15481300" y="13586013"/>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41463</xdr:rowOff>
    </xdr:from>
    <xdr:to>
      <xdr:col>22</xdr:col>
      <xdr:colOff>365125</xdr:colOff>
      <xdr:row>79</xdr:row>
      <xdr:rowOff>43010</xdr:rowOff>
    </xdr:to>
    <xdr:cxnSp macro="">
      <xdr:nvCxnSpPr>
        <xdr:cNvPr id="646" name="直線コネクタ 645"/>
        <xdr:cNvCxnSpPr/>
      </xdr:nvCxnSpPr>
      <xdr:spPr>
        <a:xfrm flipV="1">
          <a:off x="14592300" y="13586013"/>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43010</xdr:rowOff>
    </xdr:from>
    <xdr:to>
      <xdr:col>21</xdr:col>
      <xdr:colOff>161925</xdr:colOff>
      <xdr:row>79</xdr:row>
      <xdr:rowOff>44450</xdr:rowOff>
    </xdr:to>
    <xdr:cxnSp macro="">
      <xdr:nvCxnSpPr>
        <xdr:cNvPr id="649" name="直線コネクタ 648"/>
        <xdr:cNvCxnSpPr/>
      </xdr:nvCxnSpPr>
      <xdr:spPr>
        <a:xfrm flipV="1">
          <a:off x="13703300" y="13587560"/>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148096</xdr:rowOff>
    </xdr:from>
    <xdr:to>
      <xdr:col>21</xdr:col>
      <xdr:colOff>212725</xdr:colOff>
      <xdr:row>79</xdr:row>
      <xdr:rowOff>78246</xdr:rowOff>
    </xdr:to>
    <xdr:sp macro="" textlink="">
      <xdr:nvSpPr>
        <xdr:cNvPr id="650" name="フローチャート : 判断 649"/>
        <xdr:cNvSpPr/>
      </xdr:nvSpPr>
      <xdr:spPr>
        <a:xfrm>
          <a:off x="14541500" y="135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94773</xdr:rowOff>
    </xdr:from>
    <xdr:ext cx="469744" cy="259045"/>
    <xdr:sp macro="" textlink="">
      <xdr:nvSpPr>
        <xdr:cNvPr id="651" name="テキスト ボックス 650"/>
        <xdr:cNvSpPr txBox="1"/>
      </xdr:nvSpPr>
      <xdr:spPr>
        <a:xfrm>
          <a:off x="14357427" y="13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52" name="直線コネクタ 65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138601</xdr:rowOff>
    </xdr:from>
    <xdr:to>
      <xdr:col>20</xdr:col>
      <xdr:colOff>9525</xdr:colOff>
      <xdr:row>79</xdr:row>
      <xdr:rowOff>68751</xdr:rowOff>
    </xdr:to>
    <xdr:sp macro="" textlink="">
      <xdr:nvSpPr>
        <xdr:cNvPr id="653" name="フローチャート : 判断 652"/>
        <xdr:cNvSpPr/>
      </xdr:nvSpPr>
      <xdr:spPr>
        <a:xfrm>
          <a:off x="13652500" y="13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85278</xdr:rowOff>
    </xdr:from>
    <xdr:ext cx="469744" cy="259045"/>
    <xdr:sp macro="" textlink="">
      <xdr:nvSpPr>
        <xdr:cNvPr id="654" name="テキスト ボックス 653"/>
        <xdr:cNvSpPr txBox="1"/>
      </xdr:nvSpPr>
      <xdr:spPr>
        <a:xfrm>
          <a:off x="13468427"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134186</xdr:rowOff>
    </xdr:from>
    <xdr:to>
      <xdr:col>18</xdr:col>
      <xdr:colOff>492125</xdr:colOff>
      <xdr:row>79</xdr:row>
      <xdr:rowOff>64336</xdr:rowOff>
    </xdr:to>
    <xdr:sp macro="" textlink="">
      <xdr:nvSpPr>
        <xdr:cNvPr id="655" name="フローチャート : 判断 654"/>
        <xdr:cNvSpPr/>
      </xdr:nvSpPr>
      <xdr:spPr>
        <a:xfrm>
          <a:off x="12763500" y="1350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80863</xdr:rowOff>
    </xdr:from>
    <xdr:ext cx="469744" cy="259045"/>
    <xdr:sp macro="" textlink="">
      <xdr:nvSpPr>
        <xdr:cNvPr id="656" name="テキスト ボックス 655"/>
        <xdr:cNvSpPr txBox="1"/>
      </xdr:nvSpPr>
      <xdr:spPr>
        <a:xfrm>
          <a:off x="12579427" y="132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162292</xdr:rowOff>
    </xdr:from>
    <xdr:to>
      <xdr:col>23</xdr:col>
      <xdr:colOff>568325</xdr:colOff>
      <xdr:row>79</xdr:row>
      <xdr:rowOff>92442</xdr:rowOff>
    </xdr:to>
    <xdr:sp macro="" textlink="">
      <xdr:nvSpPr>
        <xdr:cNvPr id="662" name="円/楕円 661"/>
        <xdr:cNvSpPr/>
      </xdr:nvSpPr>
      <xdr:spPr>
        <a:xfrm>
          <a:off x="16268700" y="135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162113</xdr:rowOff>
    </xdr:from>
    <xdr:to>
      <xdr:col>22</xdr:col>
      <xdr:colOff>415925</xdr:colOff>
      <xdr:row>79</xdr:row>
      <xdr:rowOff>92263</xdr:rowOff>
    </xdr:to>
    <xdr:sp macro="" textlink="">
      <xdr:nvSpPr>
        <xdr:cNvPr id="664" name="円/楕円 663"/>
        <xdr:cNvSpPr/>
      </xdr:nvSpPr>
      <xdr:spPr>
        <a:xfrm>
          <a:off x="15430500" y="135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83390</xdr:rowOff>
    </xdr:from>
    <xdr:ext cx="378565" cy="259045"/>
    <xdr:sp macro="" textlink="">
      <xdr:nvSpPr>
        <xdr:cNvPr id="665" name="テキスト ボックス 664"/>
        <xdr:cNvSpPr txBox="1"/>
      </xdr:nvSpPr>
      <xdr:spPr>
        <a:xfrm>
          <a:off x="15292017" y="13627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163660</xdr:rowOff>
    </xdr:from>
    <xdr:to>
      <xdr:col>21</xdr:col>
      <xdr:colOff>212725</xdr:colOff>
      <xdr:row>79</xdr:row>
      <xdr:rowOff>93810</xdr:rowOff>
    </xdr:to>
    <xdr:sp macro="" textlink="">
      <xdr:nvSpPr>
        <xdr:cNvPr id="666" name="円/楕円 665"/>
        <xdr:cNvSpPr/>
      </xdr:nvSpPr>
      <xdr:spPr>
        <a:xfrm>
          <a:off x="14541500" y="135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84937</xdr:rowOff>
    </xdr:from>
    <xdr:ext cx="378565" cy="259045"/>
    <xdr:sp macro="" textlink="">
      <xdr:nvSpPr>
        <xdr:cNvPr id="667" name="テキスト ボックス 666"/>
        <xdr:cNvSpPr txBox="1"/>
      </xdr:nvSpPr>
      <xdr:spPr>
        <a:xfrm>
          <a:off x="14403017" y="1362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8" name="円/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9" name="テキスト ボックス 66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70" name="円/楕円 66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71" name="テキスト ボックス 67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166283</xdr:rowOff>
    </xdr:from>
    <xdr:to>
      <xdr:col>23</xdr:col>
      <xdr:colOff>517525</xdr:colOff>
      <xdr:row>94</xdr:row>
      <xdr:rowOff>49381</xdr:rowOff>
    </xdr:to>
    <xdr:cxnSp macro="">
      <xdr:nvCxnSpPr>
        <xdr:cNvPr id="702" name="直線コネクタ 701"/>
        <xdr:cNvCxnSpPr/>
      </xdr:nvCxnSpPr>
      <xdr:spPr>
        <a:xfrm>
          <a:off x="15481300" y="16111133"/>
          <a:ext cx="838200" cy="5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140136</xdr:rowOff>
    </xdr:from>
    <xdr:to>
      <xdr:col>22</xdr:col>
      <xdr:colOff>365125</xdr:colOff>
      <xdr:row>93</xdr:row>
      <xdr:rowOff>166283</xdr:rowOff>
    </xdr:to>
    <xdr:cxnSp macro="">
      <xdr:nvCxnSpPr>
        <xdr:cNvPr id="705" name="直線コネクタ 704"/>
        <xdr:cNvCxnSpPr/>
      </xdr:nvCxnSpPr>
      <xdr:spPr>
        <a:xfrm>
          <a:off x="14592300" y="16084986"/>
          <a:ext cx="8890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120487</xdr:rowOff>
    </xdr:from>
    <xdr:to>
      <xdr:col>21</xdr:col>
      <xdr:colOff>161925</xdr:colOff>
      <xdr:row>93</xdr:row>
      <xdr:rowOff>140136</xdr:rowOff>
    </xdr:to>
    <xdr:cxnSp macro="">
      <xdr:nvCxnSpPr>
        <xdr:cNvPr id="708" name="直線コネクタ 707"/>
        <xdr:cNvCxnSpPr/>
      </xdr:nvCxnSpPr>
      <xdr:spPr>
        <a:xfrm>
          <a:off x="13703300" y="16065337"/>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30096</xdr:rowOff>
    </xdr:from>
    <xdr:to>
      <xdr:col>21</xdr:col>
      <xdr:colOff>212725</xdr:colOff>
      <xdr:row>95</xdr:row>
      <xdr:rowOff>131696</xdr:rowOff>
    </xdr:to>
    <xdr:sp macro="" textlink="">
      <xdr:nvSpPr>
        <xdr:cNvPr id="709" name="フローチャート : 判断 708"/>
        <xdr:cNvSpPr/>
      </xdr:nvSpPr>
      <xdr:spPr>
        <a:xfrm>
          <a:off x="14541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122823</xdr:rowOff>
    </xdr:from>
    <xdr:ext cx="534377" cy="259045"/>
    <xdr:sp macro="" textlink="">
      <xdr:nvSpPr>
        <xdr:cNvPr id="710" name="テキスト ボックス 709"/>
        <xdr:cNvSpPr txBox="1"/>
      </xdr:nvSpPr>
      <xdr:spPr>
        <a:xfrm>
          <a:off x="14325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120487</xdr:rowOff>
    </xdr:from>
    <xdr:to>
      <xdr:col>19</xdr:col>
      <xdr:colOff>644525</xdr:colOff>
      <xdr:row>94</xdr:row>
      <xdr:rowOff>13556</xdr:rowOff>
    </xdr:to>
    <xdr:cxnSp macro="">
      <xdr:nvCxnSpPr>
        <xdr:cNvPr id="711" name="直線コネクタ 710"/>
        <xdr:cNvCxnSpPr/>
      </xdr:nvCxnSpPr>
      <xdr:spPr>
        <a:xfrm flipV="1">
          <a:off x="12814300" y="16065337"/>
          <a:ext cx="889000" cy="6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36430</xdr:rowOff>
    </xdr:from>
    <xdr:to>
      <xdr:col>20</xdr:col>
      <xdr:colOff>9525</xdr:colOff>
      <xdr:row>95</xdr:row>
      <xdr:rowOff>138030</xdr:rowOff>
    </xdr:to>
    <xdr:sp macro="" textlink="">
      <xdr:nvSpPr>
        <xdr:cNvPr id="712" name="フローチャート : 判断 711"/>
        <xdr:cNvSpPr/>
      </xdr:nvSpPr>
      <xdr:spPr>
        <a:xfrm>
          <a:off x="13652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129157</xdr:rowOff>
    </xdr:from>
    <xdr:ext cx="534377" cy="259045"/>
    <xdr:sp macro="" textlink="">
      <xdr:nvSpPr>
        <xdr:cNvPr id="713" name="テキスト ボックス 712"/>
        <xdr:cNvSpPr txBox="1"/>
      </xdr:nvSpPr>
      <xdr:spPr>
        <a:xfrm>
          <a:off x="13436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32534</xdr:rowOff>
    </xdr:from>
    <xdr:to>
      <xdr:col>18</xdr:col>
      <xdr:colOff>492125</xdr:colOff>
      <xdr:row>95</xdr:row>
      <xdr:rowOff>134134</xdr:rowOff>
    </xdr:to>
    <xdr:sp macro="" textlink="">
      <xdr:nvSpPr>
        <xdr:cNvPr id="714" name="フローチャート : 判断 713"/>
        <xdr:cNvSpPr/>
      </xdr:nvSpPr>
      <xdr:spPr>
        <a:xfrm>
          <a:off x="12763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125261</xdr:rowOff>
    </xdr:from>
    <xdr:ext cx="534377" cy="259045"/>
    <xdr:sp macro="" textlink="">
      <xdr:nvSpPr>
        <xdr:cNvPr id="715" name="テキスト ボックス 714"/>
        <xdr:cNvSpPr txBox="1"/>
      </xdr:nvSpPr>
      <xdr:spPr>
        <a:xfrm>
          <a:off x="12547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170031</xdr:rowOff>
    </xdr:from>
    <xdr:to>
      <xdr:col>23</xdr:col>
      <xdr:colOff>568325</xdr:colOff>
      <xdr:row>94</xdr:row>
      <xdr:rowOff>100181</xdr:rowOff>
    </xdr:to>
    <xdr:sp macro="" textlink="">
      <xdr:nvSpPr>
        <xdr:cNvPr id="721" name="円/楕円 720"/>
        <xdr:cNvSpPr/>
      </xdr:nvSpPr>
      <xdr:spPr>
        <a:xfrm>
          <a:off x="16268700" y="161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21458</xdr:rowOff>
    </xdr:from>
    <xdr:ext cx="534377" cy="259045"/>
    <xdr:sp macro="" textlink="">
      <xdr:nvSpPr>
        <xdr:cNvPr id="722" name="公債費該当値テキスト"/>
        <xdr:cNvSpPr txBox="1"/>
      </xdr:nvSpPr>
      <xdr:spPr>
        <a:xfrm>
          <a:off x="16370300" y="1596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83,297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115483</xdr:rowOff>
    </xdr:from>
    <xdr:to>
      <xdr:col>22</xdr:col>
      <xdr:colOff>415925</xdr:colOff>
      <xdr:row>94</xdr:row>
      <xdr:rowOff>45633</xdr:rowOff>
    </xdr:to>
    <xdr:sp macro="" textlink="">
      <xdr:nvSpPr>
        <xdr:cNvPr id="723" name="円/楕円 722"/>
        <xdr:cNvSpPr/>
      </xdr:nvSpPr>
      <xdr:spPr>
        <a:xfrm>
          <a:off x="15430500" y="1606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62160</xdr:rowOff>
    </xdr:from>
    <xdr:ext cx="534377" cy="259045"/>
    <xdr:sp macro="" textlink="">
      <xdr:nvSpPr>
        <xdr:cNvPr id="724" name="テキスト ボックス 723"/>
        <xdr:cNvSpPr txBox="1"/>
      </xdr:nvSpPr>
      <xdr:spPr>
        <a:xfrm>
          <a:off x="15214111" y="158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88,308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89336</xdr:rowOff>
    </xdr:from>
    <xdr:to>
      <xdr:col>21</xdr:col>
      <xdr:colOff>212725</xdr:colOff>
      <xdr:row>94</xdr:row>
      <xdr:rowOff>19486</xdr:rowOff>
    </xdr:to>
    <xdr:sp macro="" textlink="">
      <xdr:nvSpPr>
        <xdr:cNvPr id="725" name="円/楕円 724"/>
        <xdr:cNvSpPr/>
      </xdr:nvSpPr>
      <xdr:spPr>
        <a:xfrm>
          <a:off x="14541500" y="160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36013</xdr:rowOff>
    </xdr:from>
    <xdr:ext cx="534377" cy="259045"/>
    <xdr:sp macro="" textlink="">
      <xdr:nvSpPr>
        <xdr:cNvPr id="726" name="テキスト ボックス 725"/>
        <xdr:cNvSpPr txBox="1"/>
      </xdr:nvSpPr>
      <xdr:spPr>
        <a:xfrm>
          <a:off x="14325111" y="15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69687</xdr:rowOff>
    </xdr:from>
    <xdr:to>
      <xdr:col>20</xdr:col>
      <xdr:colOff>9525</xdr:colOff>
      <xdr:row>93</xdr:row>
      <xdr:rowOff>171287</xdr:rowOff>
    </xdr:to>
    <xdr:sp macro="" textlink="">
      <xdr:nvSpPr>
        <xdr:cNvPr id="727" name="円/楕円 726"/>
        <xdr:cNvSpPr/>
      </xdr:nvSpPr>
      <xdr:spPr>
        <a:xfrm>
          <a:off x="13652500" y="160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16364</xdr:rowOff>
    </xdr:from>
    <xdr:ext cx="534377" cy="259045"/>
    <xdr:sp macro="" textlink="">
      <xdr:nvSpPr>
        <xdr:cNvPr id="728" name="テキスト ボックス 727"/>
        <xdr:cNvSpPr txBox="1"/>
      </xdr:nvSpPr>
      <xdr:spPr>
        <a:xfrm>
          <a:off x="13436111" y="1578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92,515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134206</xdr:rowOff>
    </xdr:from>
    <xdr:to>
      <xdr:col>18</xdr:col>
      <xdr:colOff>492125</xdr:colOff>
      <xdr:row>94</xdr:row>
      <xdr:rowOff>64356</xdr:rowOff>
    </xdr:to>
    <xdr:sp macro="" textlink="">
      <xdr:nvSpPr>
        <xdr:cNvPr id="729" name="円/楕円 728"/>
        <xdr:cNvSpPr/>
      </xdr:nvSpPr>
      <xdr:spPr>
        <a:xfrm>
          <a:off x="12763500" y="160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80883</xdr:rowOff>
    </xdr:from>
    <xdr:ext cx="534377" cy="259045"/>
    <xdr:sp macro="" textlink="">
      <xdr:nvSpPr>
        <xdr:cNvPr id="730" name="テキスト ボックス 729"/>
        <xdr:cNvSpPr txBox="1"/>
      </xdr:nvSpPr>
      <xdr:spPr>
        <a:xfrm>
          <a:off x="12547111" y="158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133858</xdr:rowOff>
    </xdr:from>
    <xdr:to>
      <xdr:col>29</xdr:col>
      <xdr:colOff>568325</xdr:colOff>
      <xdr:row>39</xdr:row>
      <xdr:rowOff>64008</xdr:rowOff>
    </xdr:to>
    <xdr:sp macro="" textlink="">
      <xdr:nvSpPr>
        <xdr:cNvPr id="766" name="フローチャート : 判断 765"/>
        <xdr:cNvSpPr/>
      </xdr:nvSpPr>
      <xdr:spPr>
        <a:xfrm>
          <a:off x="203835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80535</xdr:rowOff>
    </xdr:from>
    <xdr:ext cx="378565" cy="259045"/>
    <xdr:sp macro="" textlink="">
      <xdr:nvSpPr>
        <xdr:cNvPr id="767" name="テキスト ボックス 766"/>
        <xdr:cNvSpPr txBox="1"/>
      </xdr:nvSpPr>
      <xdr:spPr>
        <a:xfrm>
          <a:off x="20245017" y="642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108585</xdr:rowOff>
    </xdr:from>
    <xdr:to>
      <xdr:col>28</xdr:col>
      <xdr:colOff>365125</xdr:colOff>
      <xdr:row>39</xdr:row>
      <xdr:rowOff>38735</xdr:rowOff>
    </xdr:to>
    <xdr:sp macro="" textlink="">
      <xdr:nvSpPr>
        <xdr:cNvPr id="769" name="フローチャート : 判断 768"/>
        <xdr:cNvSpPr/>
      </xdr:nvSpPr>
      <xdr:spPr>
        <a:xfrm>
          <a:off x="19494500" y="662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55262</xdr:rowOff>
    </xdr:from>
    <xdr:ext cx="378565" cy="259045"/>
    <xdr:sp macro="" textlink="">
      <xdr:nvSpPr>
        <xdr:cNvPr id="770" name="テキスト ボックス 769"/>
        <xdr:cNvSpPr txBox="1"/>
      </xdr:nvSpPr>
      <xdr:spPr>
        <a:xfrm>
          <a:off x="19356017" y="639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102108</xdr:rowOff>
    </xdr:from>
    <xdr:to>
      <xdr:col>27</xdr:col>
      <xdr:colOff>161925</xdr:colOff>
      <xdr:row>39</xdr:row>
      <xdr:rowOff>32258</xdr:rowOff>
    </xdr:to>
    <xdr:sp macro="" textlink="">
      <xdr:nvSpPr>
        <xdr:cNvPr id="771" name="フローチャート : 判断 770"/>
        <xdr:cNvSpPr/>
      </xdr:nvSpPr>
      <xdr:spPr>
        <a:xfrm>
          <a:off x="18605500" y="661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48785</xdr:rowOff>
    </xdr:from>
    <xdr:ext cx="378565" cy="259045"/>
    <xdr:sp macro="" textlink="">
      <xdr:nvSpPr>
        <xdr:cNvPr id="772" name="テキスト ボックス 771"/>
        <xdr:cNvSpPr txBox="1"/>
      </xdr:nvSpPr>
      <xdr:spPr>
        <a:xfrm>
          <a:off x="18467017" y="639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は、類似団体平均と同等か低い水準で推移している。公債費については、住民一人当たり８３，２９７円と高い水準であるが、これは町村合併に伴い地域間格差を解消するための整備事業を集中的に実施した事により地方債残高が増加した影響で元利償還金が膨らんだことが要因であるが、大型事業終了後は、投資的経費の平準化による計画的な起債によって地方債の発行を極力抑えた運用により、平成２５年度をピークとして償還額は減少に転じており、年々改善されていく見込である。</a:t>
          </a:r>
          <a:endParaRPr kumimoji="1" lang="en-US" altLang="ja-JP" sz="1300">
            <a:latin typeface="ＭＳ Ｐゴシック"/>
          </a:endParaRPr>
        </a:p>
        <a:p>
          <a:r>
            <a:rPr kumimoji="1" lang="ja-JP" altLang="en-US" sz="1300">
              <a:latin typeface="ＭＳ Ｐゴシック"/>
            </a:rPr>
            <a:t>なお、東海環状自動車道ＩＣ開通を視野に入れたまちづくりのための周辺整備や公共施設等総合管理計画に基づく公共施設の改修など、近い将来には起債を伴う大規模事業が想定されるため、長期的視点に立ち、引き続き発行額に留意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財政調整基金残高は、</a:t>
          </a:r>
          <a:r>
            <a:rPr kumimoji="1" lang="en-US" altLang="ja-JP" sz="1250">
              <a:latin typeface="ＭＳ ゴシック" pitchFamily="49" charset="-128"/>
              <a:ea typeface="ＭＳ ゴシック" pitchFamily="49" charset="-128"/>
            </a:rPr>
            <a:t>H27</a:t>
          </a:r>
          <a:r>
            <a:rPr kumimoji="1" lang="ja-JP" altLang="en-US" sz="1250">
              <a:latin typeface="ＭＳ ゴシック" pitchFamily="49" charset="-128"/>
              <a:ea typeface="ＭＳ ゴシック" pitchFamily="49" charset="-128"/>
            </a:rPr>
            <a:t>年度実質収支の</a:t>
          </a:r>
          <a:r>
            <a:rPr kumimoji="1" lang="en-US" altLang="ja-JP" sz="1250">
              <a:latin typeface="ＭＳ ゴシック" pitchFamily="49" charset="-128"/>
              <a:ea typeface="ＭＳ ゴシック" pitchFamily="49" charset="-128"/>
            </a:rPr>
            <a:t>2</a:t>
          </a:r>
          <a:r>
            <a:rPr kumimoji="1" lang="ja-JP" altLang="en-US" sz="1250">
              <a:latin typeface="ＭＳ ゴシック" pitchFamily="49" charset="-128"/>
              <a:ea typeface="ＭＳ ゴシック" pitchFamily="49" charset="-128"/>
            </a:rPr>
            <a:t>分の</a:t>
          </a:r>
          <a:r>
            <a:rPr kumimoji="1" lang="en-US" altLang="ja-JP" sz="1250">
              <a:latin typeface="ＭＳ ゴシック" pitchFamily="49" charset="-128"/>
              <a:ea typeface="ＭＳ ゴシック" pitchFamily="49" charset="-128"/>
            </a:rPr>
            <a:t>1</a:t>
          </a:r>
          <a:r>
            <a:rPr kumimoji="1" lang="ja-JP" altLang="en-US" sz="1250">
              <a:latin typeface="ＭＳ ゴシック" pitchFamily="49" charset="-128"/>
              <a:ea typeface="ＭＳ ゴシック" pitchFamily="49" charset="-128"/>
            </a:rPr>
            <a:t>を下らない額として</a:t>
          </a:r>
          <a:r>
            <a:rPr kumimoji="1" lang="en-US" altLang="ja-JP" sz="1250">
              <a:latin typeface="ＭＳ ゴシック" pitchFamily="49" charset="-128"/>
              <a:ea typeface="ＭＳ ゴシック" pitchFamily="49" charset="-128"/>
            </a:rPr>
            <a:t>150,000</a:t>
          </a:r>
          <a:r>
            <a:rPr kumimoji="1" lang="ja-JP" altLang="en-US" sz="1250">
              <a:latin typeface="ＭＳ ゴシック" pitchFamily="49" charset="-128"/>
              <a:ea typeface="ＭＳ ゴシック" pitchFamily="49" charset="-128"/>
            </a:rPr>
            <a:t>千円を積み戻したが、実質的な財源不足を補うため</a:t>
          </a:r>
          <a:r>
            <a:rPr kumimoji="1" lang="en-US" altLang="ja-JP" sz="1250">
              <a:latin typeface="ＭＳ ゴシック" pitchFamily="49" charset="-128"/>
              <a:ea typeface="ＭＳ ゴシック" pitchFamily="49" charset="-128"/>
            </a:rPr>
            <a:t>350,000</a:t>
          </a:r>
          <a:r>
            <a:rPr kumimoji="1" lang="ja-JP" altLang="en-US" sz="1250">
              <a:latin typeface="ＭＳ ゴシック" pitchFamily="49" charset="-128"/>
              <a:ea typeface="ＭＳ ゴシック" pitchFamily="49" charset="-128"/>
            </a:rPr>
            <a:t>千円の取崩しを行ったことにより、標準財政規模に占める割合は</a:t>
          </a:r>
          <a:r>
            <a:rPr kumimoji="1" lang="en-US" altLang="ja-JP" sz="1250">
              <a:latin typeface="ＭＳ ゴシック" pitchFamily="49" charset="-128"/>
              <a:ea typeface="ＭＳ ゴシック" pitchFamily="49" charset="-128"/>
            </a:rPr>
            <a:t>1.43</a:t>
          </a:r>
          <a:r>
            <a:rPr kumimoji="1" lang="ja-JP" altLang="en-US" sz="1250">
              <a:latin typeface="ＭＳ ゴシック" pitchFamily="49" charset="-128"/>
              <a:ea typeface="ＭＳ ゴシック" pitchFamily="49" charset="-128"/>
            </a:rPr>
            <a:t>ポイント減少し、実質単年度収支も３年連続赤字となった。</a:t>
          </a:r>
        </a:p>
        <a:p>
          <a:r>
            <a:rPr kumimoji="1" lang="ja-JP" altLang="en-US" sz="1250">
              <a:latin typeface="ＭＳ ゴシック" pitchFamily="49" charset="-128"/>
              <a:ea typeface="ＭＳ ゴシック" pitchFamily="49" charset="-128"/>
            </a:rPr>
            <a:t>実質収支額は、事業の重点化により予算規模を縮減したものの、地方消費税交付金や普通交付税の合併特例措置額の減額を主な要因として歳入減少が大きかったため、標準財政規模に占める割合は</a:t>
          </a:r>
          <a:r>
            <a:rPr kumimoji="1" lang="en-US" altLang="ja-JP" sz="1250">
              <a:latin typeface="ＭＳ ゴシック" pitchFamily="49" charset="-128"/>
              <a:ea typeface="ＭＳ ゴシック" pitchFamily="49" charset="-128"/>
            </a:rPr>
            <a:t>0.25</a:t>
          </a:r>
          <a:r>
            <a:rPr kumimoji="1" lang="ja-JP" altLang="en-US" sz="1250">
              <a:latin typeface="ＭＳ ゴシック" pitchFamily="49" charset="-128"/>
              <a:ea typeface="ＭＳ ゴシック" pitchFamily="49" charset="-128"/>
            </a:rPr>
            <a:t>ポイントの減少となった。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ともに歳出抑制に努めており、平成２８年度も一般会計及び特別会計（国民健康保険、後期高齢者医療、介護保険、簡易水道事業、農業集落排水事業、公共下水道事業）は、いずれも黒字を達成し、連結実質赤字比率は生じていない。</a:t>
          </a:r>
        </a:p>
        <a:p>
          <a:r>
            <a:rPr kumimoji="1" lang="ja-JP" altLang="en-US" sz="1400">
              <a:latin typeface="ＭＳ ゴシック" pitchFamily="49" charset="-128"/>
              <a:ea typeface="ＭＳ ゴシック" pitchFamily="49" charset="-128"/>
            </a:rPr>
            <a:t>特に公営企業会計（水道事業）においては、堅実な経営を維持し、黒字幅が拡大傾向にあり資金不足は生じなかった。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一般会計からの繰出金によって黒字を確保している特別会計もあり、一般会計の負担はますます増大している。各特別会計においては、収入確保と適正な経費負担区分による財政運営、企業経営を行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今後も一般会計の収支改善及び公営企業の経営安定化を図り、一定の連結黒字額の確保・維持に努める。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2156_&#23665;&#30476;&#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38</v>
          </cell>
        </row>
        <row r="53">
          <cell r="N53">
            <v>56.9</v>
          </cell>
        </row>
        <row r="55">
          <cell r="G55" t="str">
            <v>類似団体内平均値</v>
          </cell>
          <cell r="N55">
            <v>56.8</v>
          </cell>
        </row>
        <row r="57">
          <cell r="N57">
            <v>53.1</v>
          </cell>
        </row>
        <row r="72">
          <cell r="K72" t="str">
            <v>H24</v>
          </cell>
          <cell r="L72" t="str">
            <v>H25</v>
          </cell>
          <cell r="M72" t="str">
            <v>H26</v>
          </cell>
          <cell r="N72" t="str">
            <v>H27</v>
          </cell>
          <cell r="O72" t="str">
            <v>H28</v>
          </cell>
        </row>
        <row r="73">
          <cell r="G73" t="str">
            <v>当該団体値</v>
          </cell>
          <cell r="K73">
            <v>77.5</v>
          </cell>
          <cell r="L73">
            <v>58</v>
          </cell>
          <cell r="M73">
            <v>37.9</v>
          </cell>
          <cell r="N73">
            <v>38</v>
          </cell>
          <cell r="O73">
            <v>32.1</v>
          </cell>
        </row>
        <row r="75">
          <cell r="K75">
            <v>18.600000000000001</v>
          </cell>
          <cell r="L75">
            <v>18.399999999999999</v>
          </cell>
          <cell r="M75">
            <v>17.8</v>
          </cell>
          <cell r="N75">
            <v>16.899999999999999</v>
          </cell>
          <cell r="O75">
            <v>15.6</v>
          </cell>
        </row>
        <row r="77">
          <cell r="G77" t="str">
            <v>類似団体内平均値</v>
          </cell>
          <cell r="K77">
            <v>64.599999999999994</v>
          </cell>
          <cell r="L77">
            <v>52.8</v>
          </cell>
          <cell r="M77">
            <v>48.6</v>
          </cell>
          <cell r="N77">
            <v>56.8</v>
          </cell>
          <cell r="O77">
            <v>52.3</v>
          </cell>
        </row>
        <row r="79">
          <cell r="K79">
            <v>12.4</v>
          </cell>
          <cell r="L79">
            <v>11.5</v>
          </cell>
          <cell r="M79">
            <v>10.4</v>
          </cell>
          <cell r="N79">
            <v>10.199999999999999</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12360490</v>
      </c>
      <c r="BO4" s="381"/>
      <c r="BP4" s="381"/>
      <c r="BQ4" s="381"/>
      <c r="BR4" s="381"/>
      <c r="BS4" s="381"/>
      <c r="BT4" s="381"/>
      <c r="BU4" s="382"/>
      <c r="BV4" s="380">
        <v>12675177</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3</v>
      </c>
      <c r="CU4" s="558"/>
      <c r="CV4" s="558"/>
      <c r="CW4" s="558"/>
      <c r="CX4" s="558"/>
      <c r="CY4" s="558"/>
      <c r="CZ4" s="558"/>
      <c r="DA4" s="559"/>
      <c r="DB4" s="557">
        <v>3.2</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12034616</v>
      </c>
      <c r="BO5" s="386"/>
      <c r="BP5" s="386"/>
      <c r="BQ5" s="386"/>
      <c r="BR5" s="386"/>
      <c r="BS5" s="386"/>
      <c r="BT5" s="386"/>
      <c r="BU5" s="387"/>
      <c r="BV5" s="385">
        <v>12313074</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91.6</v>
      </c>
      <c r="CU5" s="356"/>
      <c r="CV5" s="356"/>
      <c r="CW5" s="356"/>
      <c r="CX5" s="356"/>
      <c r="CY5" s="356"/>
      <c r="CZ5" s="356"/>
      <c r="DA5" s="357"/>
      <c r="DB5" s="355">
        <v>92.6</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325874</v>
      </c>
      <c r="BO6" s="386"/>
      <c r="BP6" s="386"/>
      <c r="BQ6" s="386"/>
      <c r="BR6" s="386"/>
      <c r="BS6" s="386"/>
      <c r="BT6" s="386"/>
      <c r="BU6" s="387"/>
      <c r="BV6" s="385">
        <v>362103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96.1</v>
      </c>
      <c r="CU6" s="532"/>
      <c r="CV6" s="532"/>
      <c r="CW6" s="532"/>
      <c r="CX6" s="532"/>
      <c r="CY6" s="532"/>
      <c r="CZ6" s="532"/>
      <c r="DA6" s="533"/>
      <c r="DB6" s="531">
        <v>98.3</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64430</v>
      </c>
      <c r="BO7" s="386"/>
      <c r="BP7" s="386"/>
      <c r="BQ7" s="386"/>
      <c r="BR7" s="386"/>
      <c r="BS7" s="386"/>
      <c r="BT7" s="386"/>
      <c r="BU7" s="387"/>
      <c r="BV7" s="385">
        <v>72335</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8787820</v>
      </c>
      <c r="CU7" s="386"/>
      <c r="CV7" s="386"/>
      <c r="CW7" s="386"/>
      <c r="CX7" s="386"/>
      <c r="CY7" s="386"/>
      <c r="CZ7" s="386"/>
      <c r="DA7" s="387"/>
      <c r="DB7" s="385">
        <v>8973965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261444</v>
      </c>
      <c r="BO8" s="386"/>
      <c r="BP8" s="386"/>
      <c r="BQ8" s="386"/>
      <c r="BR8" s="386"/>
      <c r="BS8" s="386"/>
      <c r="BT8" s="386"/>
      <c r="BU8" s="387"/>
      <c r="BV8" s="385">
        <v>289768</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0.41</v>
      </c>
      <c r="CU8" s="495"/>
      <c r="CV8" s="495"/>
      <c r="CW8" s="495"/>
      <c r="CX8" s="495"/>
      <c r="CY8" s="495"/>
      <c r="CZ8" s="495"/>
      <c r="DA8" s="496"/>
      <c r="DB8" s="494">
        <v>0.41</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27114</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-28314</v>
      </c>
      <c r="BO9" s="386"/>
      <c r="BP9" s="386"/>
      <c r="BQ9" s="386"/>
      <c r="BR9" s="386"/>
      <c r="BS9" s="386"/>
      <c r="BT9" s="386"/>
      <c r="BU9" s="387"/>
      <c r="BV9" s="385">
        <v>-74833</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23.3</v>
      </c>
      <c r="CU9" s="356"/>
      <c r="CV9" s="356"/>
      <c r="CW9" s="356"/>
      <c r="CX9" s="356"/>
      <c r="CY9" s="356"/>
      <c r="CZ9" s="356"/>
      <c r="DA9" s="357"/>
      <c r="DB9" s="355">
        <v>23.8</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29629</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3339</v>
      </c>
      <c r="BO10" s="386"/>
      <c r="BP10" s="386"/>
      <c r="BQ10" s="386"/>
      <c r="BR10" s="386"/>
      <c r="BS10" s="386"/>
      <c r="BT10" s="386"/>
      <c r="BU10" s="387"/>
      <c r="BV10" s="385">
        <v>3887</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100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27953</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350000</v>
      </c>
      <c r="BO12" s="386"/>
      <c r="BP12" s="386"/>
      <c r="BQ12" s="386"/>
      <c r="BR12" s="386"/>
      <c r="BS12" s="386"/>
      <c r="BT12" s="386"/>
      <c r="BU12" s="387"/>
      <c r="BV12" s="385">
        <v>450000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27380</v>
      </c>
      <c r="S13" s="487"/>
      <c r="T13" s="487"/>
      <c r="U13" s="487"/>
      <c r="V13" s="488"/>
      <c r="W13" s="474" t="s">
        <v>124</v>
      </c>
      <c r="X13" s="398"/>
      <c r="Y13" s="398"/>
      <c r="Z13" s="398"/>
      <c r="AA13" s="398"/>
      <c r="AB13" s="399"/>
      <c r="AC13" s="361">
        <v>471</v>
      </c>
      <c r="AD13" s="362"/>
      <c r="AE13" s="362"/>
      <c r="AF13" s="362"/>
      <c r="AG13" s="363"/>
      <c r="AH13" s="361">
        <v>444</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-374975</v>
      </c>
      <c r="BO13" s="386"/>
      <c r="BP13" s="386"/>
      <c r="BQ13" s="386"/>
      <c r="BR13" s="386"/>
      <c r="BS13" s="386"/>
      <c r="BT13" s="386"/>
      <c r="BU13" s="387"/>
      <c r="BV13" s="385">
        <v>-520946</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15.6</v>
      </c>
      <c r="CU13" s="356"/>
      <c r="CV13" s="356"/>
      <c r="CW13" s="356"/>
      <c r="CX13" s="356"/>
      <c r="CY13" s="356"/>
      <c r="CZ13" s="356"/>
      <c r="DA13" s="357"/>
      <c r="DB13" s="355">
        <v>16.899999999999999</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28300</v>
      </c>
      <c r="S14" s="487"/>
      <c r="T14" s="487"/>
      <c r="U14" s="487"/>
      <c r="V14" s="488"/>
      <c r="W14" s="489"/>
      <c r="X14" s="401"/>
      <c r="Y14" s="401"/>
      <c r="Z14" s="401"/>
      <c r="AA14" s="401"/>
      <c r="AB14" s="402"/>
      <c r="AC14" s="479">
        <v>3.4</v>
      </c>
      <c r="AD14" s="480"/>
      <c r="AE14" s="480"/>
      <c r="AF14" s="480"/>
      <c r="AG14" s="481"/>
      <c r="AH14" s="479">
        <v>3.2</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32.1</v>
      </c>
      <c r="CU14" s="458"/>
      <c r="CV14" s="458"/>
      <c r="CW14" s="458"/>
      <c r="CX14" s="458"/>
      <c r="CY14" s="458"/>
      <c r="CZ14" s="458"/>
      <c r="DA14" s="459"/>
      <c r="DB14" s="490">
        <v>38</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27700</v>
      </c>
      <c r="S15" s="487"/>
      <c r="T15" s="487"/>
      <c r="U15" s="487"/>
      <c r="V15" s="488"/>
      <c r="W15" s="474" t="s">
        <v>131</v>
      </c>
      <c r="X15" s="398"/>
      <c r="Y15" s="398"/>
      <c r="Z15" s="398"/>
      <c r="AA15" s="398"/>
      <c r="AB15" s="399"/>
      <c r="AC15" s="361">
        <v>5618</v>
      </c>
      <c r="AD15" s="362"/>
      <c r="AE15" s="362"/>
      <c r="AF15" s="362"/>
      <c r="AG15" s="363"/>
      <c r="AH15" s="361">
        <v>5755</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2913899</v>
      </c>
      <c r="BO15" s="381"/>
      <c r="BP15" s="381"/>
      <c r="BQ15" s="381"/>
      <c r="BR15" s="381"/>
      <c r="BS15" s="381"/>
      <c r="BT15" s="381"/>
      <c r="BU15" s="382"/>
      <c r="BV15" s="380">
        <v>2929249</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41</v>
      </c>
      <c r="AD16" s="480"/>
      <c r="AE16" s="480"/>
      <c r="AF16" s="480"/>
      <c r="AG16" s="481"/>
      <c r="AH16" s="479">
        <v>41.1</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7280520</v>
      </c>
      <c r="BO16" s="386"/>
      <c r="BP16" s="386"/>
      <c r="BQ16" s="386"/>
      <c r="BR16" s="386"/>
      <c r="BS16" s="386"/>
      <c r="BT16" s="386"/>
      <c r="BU16" s="387"/>
      <c r="BV16" s="385">
        <v>7098150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7625</v>
      </c>
      <c r="AD17" s="362"/>
      <c r="AE17" s="362"/>
      <c r="AF17" s="362"/>
      <c r="AG17" s="363"/>
      <c r="AH17" s="361">
        <v>7793</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3662293</v>
      </c>
      <c r="BO17" s="386"/>
      <c r="BP17" s="386"/>
      <c r="BQ17" s="386"/>
      <c r="BR17" s="386"/>
      <c r="BS17" s="386"/>
      <c r="BT17" s="386"/>
      <c r="BU17" s="387"/>
      <c r="BV17" s="385">
        <v>3684842</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221.98</v>
      </c>
      <c r="M18" s="450"/>
      <c r="N18" s="450"/>
      <c r="O18" s="450"/>
      <c r="P18" s="450"/>
      <c r="Q18" s="450"/>
      <c r="R18" s="451"/>
      <c r="S18" s="451"/>
      <c r="T18" s="451"/>
      <c r="U18" s="451"/>
      <c r="V18" s="452"/>
      <c r="W18" s="466"/>
      <c r="X18" s="467"/>
      <c r="Y18" s="467"/>
      <c r="Z18" s="467"/>
      <c r="AA18" s="467"/>
      <c r="AB18" s="475"/>
      <c r="AC18" s="349">
        <v>55.6</v>
      </c>
      <c r="AD18" s="350"/>
      <c r="AE18" s="350"/>
      <c r="AF18" s="350"/>
      <c r="AG18" s="453"/>
      <c r="AH18" s="349">
        <v>55.7</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8073891</v>
      </c>
      <c r="BO18" s="386"/>
      <c r="BP18" s="386"/>
      <c r="BQ18" s="386"/>
      <c r="BR18" s="386"/>
      <c r="BS18" s="386"/>
      <c r="BT18" s="386"/>
      <c r="BU18" s="387"/>
      <c r="BV18" s="385">
        <v>8345599</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122</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9985809</v>
      </c>
      <c r="BO19" s="386"/>
      <c r="BP19" s="386"/>
      <c r="BQ19" s="386"/>
      <c r="BR19" s="386"/>
      <c r="BS19" s="386"/>
      <c r="BT19" s="386"/>
      <c r="BU19" s="387"/>
      <c r="BV19" s="385">
        <v>10492727</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9640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15856724</v>
      </c>
      <c r="BO23" s="386"/>
      <c r="BP23" s="386"/>
      <c r="BQ23" s="386"/>
      <c r="BR23" s="386"/>
      <c r="BS23" s="386"/>
      <c r="BT23" s="386"/>
      <c r="BU23" s="387"/>
      <c r="BV23" s="385">
        <v>17385925</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7380</v>
      </c>
      <c r="R24" s="362"/>
      <c r="S24" s="362"/>
      <c r="T24" s="362"/>
      <c r="U24" s="362"/>
      <c r="V24" s="363"/>
      <c r="W24" s="427"/>
      <c r="X24" s="418"/>
      <c r="Y24" s="419"/>
      <c r="Z24" s="358" t="s">
        <v>154</v>
      </c>
      <c r="AA24" s="359"/>
      <c r="AB24" s="359"/>
      <c r="AC24" s="359"/>
      <c r="AD24" s="359"/>
      <c r="AE24" s="359"/>
      <c r="AF24" s="359"/>
      <c r="AG24" s="360"/>
      <c r="AH24" s="361">
        <v>277</v>
      </c>
      <c r="AI24" s="362"/>
      <c r="AJ24" s="362"/>
      <c r="AK24" s="362"/>
      <c r="AL24" s="363"/>
      <c r="AM24" s="361">
        <v>875320</v>
      </c>
      <c r="AN24" s="362"/>
      <c r="AO24" s="362"/>
      <c r="AP24" s="362"/>
      <c r="AQ24" s="362"/>
      <c r="AR24" s="363"/>
      <c r="AS24" s="361">
        <v>3160</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8729756</v>
      </c>
      <c r="BO24" s="386"/>
      <c r="BP24" s="386"/>
      <c r="BQ24" s="386"/>
      <c r="BR24" s="386"/>
      <c r="BS24" s="386"/>
      <c r="BT24" s="386"/>
      <c r="BU24" s="387"/>
      <c r="BV24" s="385">
        <v>9559981</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6420</v>
      </c>
      <c r="R25" s="362"/>
      <c r="S25" s="362"/>
      <c r="T25" s="362"/>
      <c r="U25" s="362"/>
      <c r="V25" s="363"/>
      <c r="W25" s="427"/>
      <c r="X25" s="418"/>
      <c r="Y25" s="419"/>
      <c r="Z25" s="358" t="s">
        <v>157</v>
      </c>
      <c r="AA25" s="359"/>
      <c r="AB25" s="359"/>
      <c r="AC25" s="359"/>
      <c r="AD25" s="359"/>
      <c r="AE25" s="359"/>
      <c r="AF25" s="359"/>
      <c r="AG25" s="360"/>
      <c r="AH25" s="361">
        <v>51</v>
      </c>
      <c r="AI25" s="362"/>
      <c r="AJ25" s="362"/>
      <c r="AK25" s="362"/>
      <c r="AL25" s="363"/>
      <c r="AM25" s="361">
        <v>155295</v>
      </c>
      <c r="AN25" s="362"/>
      <c r="AO25" s="362"/>
      <c r="AP25" s="362"/>
      <c r="AQ25" s="362"/>
      <c r="AR25" s="363"/>
      <c r="AS25" s="361">
        <v>3045</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3926615</v>
      </c>
      <c r="BO25" s="381"/>
      <c r="BP25" s="381"/>
      <c r="BQ25" s="381"/>
      <c r="BR25" s="381"/>
      <c r="BS25" s="381"/>
      <c r="BT25" s="381"/>
      <c r="BU25" s="382"/>
      <c r="BV25" s="380">
        <v>4248813</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5500</v>
      </c>
      <c r="R26" s="362"/>
      <c r="S26" s="362"/>
      <c r="T26" s="362"/>
      <c r="U26" s="362"/>
      <c r="V26" s="363"/>
      <c r="W26" s="427"/>
      <c r="X26" s="418"/>
      <c r="Y26" s="419"/>
      <c r="Z26" s="358" t="s">
        <v>160</v>
      </c>
      <c r="AA26" s="440"/>
      <c r="AB26" s="440"/>
      <c r="AC26" s="440"/>
      <c r="AD26" s="440"/>
      <c r="AE26" s="440"/>
      <c r="AF26" s="440"/>
      <c r="AG26" s="441"/>
      <c r="AH26" s="361">
        <v>7</v>
      </c>
      <c r="AI26" s="362"/>
      <c r="AJ26" s="362"/>
      <c r="AK26" s="362"/>
      <c r="AL26" s="363"/>
      <c r="AM26" s="361">
        <v>16534</v>
      </c>
      <c r="AN26" s="362"/>
      <c r="AO26" s="362"/>
      <c r="AP26" s="362"/>
      <c r="AQ26" s="362"/>
      <c r="AR26" s="363"/>
      <c r="AS26" s="361">
        <v>2362</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3530</v>
      </c>
      <c r="R27" s="362"/>
      <c r="S27" s="362"/>
      <c r="T27" s="362"/>
      <c r="U27" s="362"/>
      <c r="V27" s="363"/>
      <c r="W27" s="427"/>
      <c r="X27" s="418"/>
      <c r="Y27" s="419"/>
      <c r="Z27" s="358" t="s">
        <v>163</v>
      </c>
      <c r="AA27" s="359"/>
      <c r="AB27" s="359"/>
      <c r="AC27" s="359"/>
      <c r="AD27" s="359"/>
      <c r="AE27" s="359"/>
      <c r="AF27" s="359"/>
      <c r="AG27" s="360"/>
      <c r="AH27" s="361" t="s">
        <v>122</v>
      </c>
      <c r="AI27" s="362"/>
      <c r="AJ27" s="362"/>
      <c r="AK27" s="362"/>
      <c r="AL27" s="363"/>
      <c r="AM27" s="361" t="s">
        <v>122</v>
      </c>
      <c r="AN27" s="362"/>
      <c r="AO27" s="362"/>
      <c r="AP27" s="362"/>
      <c r="AQ27" s="362"/>
      <c r="AR27" s="363"/>
      <c r="AS27" s="361" t="s">
        <v>122</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122</v>
      </c>
      <c r="BO27" s="389"/>
      <c r="BP27" s="389"/>
      <c r="BQ27" s="389"/>
      <c r="BR27" s="389"/>
      <c r="BS27" s="389"/>
      <c r="BT27" s="389"/>
      <c r="BU27" s="390"/>
      <c r="BV27" s="388" t="s">
        <v>122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3150</v>
      </c>
      <c r="R28" s="362"/>
      <c r="S28" s="362"/>
      <c r="T28" s="362"/>
      <c r="U28" s="362"/>
      <c r="V28" s="363"/>
      <c r="W28" s="427"/>
      <c r="X28" s="418"/>
      <c r="Y28" s="419"/>
      <c r="Z28" s="358" t="s">
        <v>166</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3193229</v>
      </c>
      <c r="BO28" s="381"/>
      <c r="BP28" s="381"/>
      <c r="BQ28" s="381"/>
      <c r="BR28" s="381"/>
      <c r="BS28" s="381"/>
      <c r="BT28" s="381"/>
      <c r="BU28" s="382"/>
      <c r="BV28" s="380">
        <v>3389890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12</v>
      </c>
      <c r="M29" s="362"/>
      <c r="N29" s="362"/>
      <c r="O29" s="362"/>
      <c r="P29" s="363"/>
      <c r="Q29" s="361">
        <v>2950</v>
      </c>
      <c r="R29" s="362"/>
      <c r="S29" s="362"/>
      <c r="T29" s="362"/>
      <c r="U29" s="362"/>
      <c r="V29" s="363"/>
      <c r="W29" s="428"/>
      <c r="X29" s="429"/>
      <c r="Y29" s="430"/>
      <c r="Z29" s="358" t="s">
        <v>170</v>
      </c>
      <c r="AA29" s="359"/>
      <c r="AB29" s="359"/>
      <c r="AC29" s="359"/>
      <c r="AD29" s="359"/>
      <c r="AE29" s="359"/>
      <c r="AF29" s="359"/>
      <c r="AG29" s="360"/>
      <c r="AH29" s="361">
        <v>277</v>
      </c>
      <c r="AI29" s="362"/>
      <c r="AJ29" s="362"/>
      <c r="AK29" s="362"/>
      <c r="AL29" s="363"/>
      <c r="AM29" s="361">
        <v>875320</v>
      </c>
      <c r="AN29" s="362"/>
      <c r="AO29" s="362"/>
      <c r="AP29" s="362"/>
      <c r="AQ29" s="362"/>
      <c r="AR29" s="363"/>
      <c r="AS29" s="361">
        <v>3160</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1114709</v>
      </c>
      <c r="BO29" s="386"/>
      <c r="BP29" s="386"/>
      <c r="BQ29" s="386"/>
      <c r="BR29" s="386"/>
      <c r="BS29" s="386"/>
      <c r="BT29" s="386"/>
      <c r="BU29" s="387"/>
      <c r="BV29" s="385">
        <v>1113748</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94.9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3428755</v>
      </c>
      <c r="BO30" s="389"/>
      <c r="BP30" s="389"/>
      <c r="BQ30" s="389"/>
      <c r="BR30" s="389"/>
      <c r="BS30" s="389"/>
      <c r="BT30" s="389"/>
      <c r="BU30" s="390"/>
      <c r="BV30" s="388">
        <v>3436523</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岐阜県市町村会館組合</v>
      </c>
      <c r="BZ34" s="344"/>
      <c r="CA34" s="344"/>
      <c r="CB34" s="344"/>
      <c r="CC34" s="344"/>
      <c r="CD34" s="344"/>
      <c r="CE34" s="344"/>
      <c r="CF34" s="344"/>
      <c r="CG34" s="344"/>
      <c r="CH34" s="344"/>
      <c r="CI34" s="344"/>
      <c r="CJ34" s="344"/>
      <c r="CK34" s="344"/>
      <c r="CL34" s="344"/>
      <c r="CM34" s="344"/>
      <c r="CN34" s="167"/>
      <c r="CO34" s="345">
        <f>IF(CQ34="","",MAX(C34:D43,U34:V43,AM34:AN43,BE34:BF43,BW34:BX43)+1)</f>
        <v>15</v>
      </c>
      <c r="CP34" s="345"/>
      <c r="CQ34" s="344" t="str">
        <f>IF('各会計、関係団体の財政状況及び健全化判断比率'!BS7="","",'各会計、関係団体の財政状況及び健全化判断比率'!BS7)</f>
        <v>山県市土地開発公社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7</v>
      </c>
      <c r="BF35" s="345"/>
      <c r="BG35" s="344" t="str">
        <f>IF('各会計、関係団体の財政状況及び健全化判断比率'!B33="","",'各会計、関係団体の財政状況及び健全化判断比率'!B33)</f>
        <v>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岐阜県市町村職員退職手当組合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8</v>
      </c>
      <c r="BF36" s="345"/>
      <c r="BG36" s="344" t="str">
        <f>IF('各会計、関係団体の財政状況及び健全化判断比率'!B34="","",'各会計、関係団体の財政状況及び健全化判断比率'!B34)</f>
        <v>公共下水道事業特別会計</v>
      </c>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岐北衛生施設利用組合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岐阜地域児童発達支援センター組合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岐阜県後期高齢者広域連合（一般会計分）</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岐阜県後期高齢者広域連合（特別会計分）</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6" t="s">
        <v>527</v>
      </c>
      <c r="D34" s="1156"/>
      <c r="E34" s="1157"/>
      <c r="F34" s="32">
        <v>8.7200000000000006</v>
      </c>
      <c r="G34" s="33">
        <v>9.17</v>
      </c>
      <c r="H34" s="33">
        <v>9.42</v>
      </c>
      <c r="I34" s="33">
        <v>10.09</v>
      </c>
      <c r="J34" s="34">
        <v>10.94</v>
      </c>
      <c r="K34" s="22"/>
      <c r="L34" s="22"/>
      <c r="M34" s="22"/>
      <c r="N34" s="22"/>
      <c r="O34" s="22"/>
      <c r="P34" s="22"/>
    </row>
    <row r="35" spans="1:16" ht="39" customHeight="1" x14ac:dyDescent="0.15">
      <c r="A35" s="22"/>
      <c r="B35" s="35"/>
      <c r="C35" s="1150" t="s">
        <v>528</v>
      </c>
      <c r="D35" s="1151"/>
      <c r="E35" s="1152"/>
      <c r="F35" s="36">
        <v>5.36</v>
      </c>
      <c r="G35" s="37">
        <v>7.54</v>
      </c>
      <c r="H35" s="37">
        <v>4.04</v>
      </c>
      <c r="I35" s="37">
        <v>3.22</v>
      </c>
      <c r="J35" s="38">
        <v>2.97</v>
      </c>
      <c r="K35" s="22"/>
      <c r="L35" s="22"/>
      <c r="M35" s="22"/>
      <c r="N35" s="22"/>
      <c r="O35" s="22"/>
      <c r="P35" s="22"/>
    </row>
    <row r="36" spans="1:16" ht="39" customHeight="1" x14ac:dyDescent="0.15">
      <c r="A36" s="22"/>
      <c r="B36" s="35"/>
      <c r="C36" s="1150" t="s">
        <v>529</v>
      </c>
      <c r="D36" s="1151"/>
      <c r="E36" s="1152"/>
      <c r="F36" s="36">
        <v>1.74</v>
      </c>
      <c r="G36" s="37">
        <v>2.56</v>
      </c>
      <c r="H36" s="37">
        <v>0.15</v>
      </c>
      <c r="I36" s="37">
        <v>0.09</v>
      </c>
      <c r="J36" s="38">
        <v>0.1</v>
      </c>
      <c r="K36" s="22"/>
      <c r="L36" s="22"/>
      <c r="M36" s="22"/>
      <c r="N36" s="22"/>
      <c r="O36" s="22"/>
      <c r="P36" s="22"/>
    </row>
    <row r="37" spans="1:16" ht="39" customHeight="1" x14ac:dyDescent="0.15">
      <c r="A37" s="22"/>
      <c r="B37" s="35"/>
      <c r="C37" s="1150" t="s">
        <v>530</v>
      </c>
      <c r="D37" s="1151"/>
      <c r="E37" s="1152"/>
      <c r="F37" s="36">
        <v>0.03</v>
      </c>
      <c r="G37" s="37">
        <v>0.03</v>
      </c>
      <c r="H37" s="37">
        <v>0.02</v>
      </c>
      <c r="I37" s="37">
        <v>0</v>
      </c>
      <c r="J37" s="38">
        <v>0.05</v>
      </c>
      <c r="K37" s="22"/>
      <c r="L37" s="22"/>
      <c r="M37" s="22"/>
      <c r="N37" s="22"/>
      <c r="O37" s="22"/>
      <c r="P37" s="22"/>
    </row>
    <row r="38" spans="1:16" ht="39" customHeight="1" x14ac:dyDescent="0.15">
      <c r="A38" s="22"/>
      <c r="B38" s="35"/>
      <c r="C38" s="1150" t="s">
        <v>531</v>
      </c>
      <c r="D38" s="1151"/>
      <c r="E38" s="1152"/>
      <c r="F38" s="36">
        <v>1.82</v>
      </c>
      <c r="G38" s="37">
        <v>1.93</v>
      </c>
      <c r="H38" s="37">
        <v>0.9</v>
      </c>
      <c r="I38" s="37">
        <v>0.31</v>
      </c>
      <c r="J38" s="38">
        <v>0.04</v>
      </c>
      <c r="K38" s="22"/>
      <c r="L38" s="22"/>
      <c r="M38" s="22"/>
      <c r="N38" s="22"/>
      <c r="O38" s="22"/>
      <c r="P38" s="22"/>
    </row>
    <row r="39" spans="1:16" ht="39" customHeight="1" x14ac:dyDescent="0.15">
      <c r="A39" s="22"/>
      <c r="B39" s="35"/>
      <c r="C39" s="1150" t="s">
        <v>532</v>
      </c>
      <c r="D39" s="1151"/>
      <c r="E39" s="1152"/>
      <c r="F39" s="36">
        <v>0.16</v>
      </c>
      <c r="G39" s="37">
        <v>0.17</v>
      </c>
      <c r="H39" s="37">
        <v>0.02</v>
      </c>
      <c r="I39" s="37">
        <v>0.02</v>
      </c>
      <c r="J39" s="38">
        <v>0.02</v>
      </c>
      <c r="K39" s="22"/>
      <c r="L39" s="22"/>
      <c r="M39" s="22"/>
      <c r="N39" s="22"/>
      <c r="O39" s="22"/>
      <c r="P39" s="22"/>
    </row>
    <row r="40" spans="1:16" ht="39" customHeight="1" x14ac:dyDescent="0.15">
      <c r="A40" s="22"/>
      <c r="B40" s="35"/>
      <c r="C40" s="1150" t="s">
        <v>533</v>
      </c>
      <c r="D40" s="1151"/>
      <c r="E40" s="1152"/>
      <c r="F40" s="36">
        <v>0.75</v>
      </c>
      <c r="G40" s="37">
        <v>0</v>
      </c>
      <c r="H40" s="37">
        <v>0</v>
      </c>
      <c r="I40" s="37">
        <v>0</v>
      </c>
      <c r="J40" s="38">
        <v>0</v>
      </c>
      <c r="K40" s="22"/>
      <c r="L40" s="22"/>
      <c r="M40" s="22"/>
      <c r="N40" s="22"/>
      <c r="O40" s="22"/>
      <c r="P40" s="22"/>
    </row>
    <row r="41" spans="1:16" ht="39" customHeight="1" x14ac:dyDescent="0.15">
      <c r="A41" s="22"/>
      <c r="B41" s="35"/>
      <c r="C41" s="1150" t="s">
        <v>534</v>
      </c>
      <c r="D41" s="1151"/>
      <c r="E41" s="1152"/>
      <c r="F41" s="36">
        <v>0</v>
      </c>
      <c r="G41" s="37">
        <v>0</v>
      </c>
      <c r="H41" s="37">
        <v>0</v>
      </c>
      <c r="I41" s="37">
        <v>0</v>
      </c>
      <c r="J41" s="38">
        <v>0</v>
      </c>
      <c r="K41" s="22"/>
      <c r="L41" s="22"/>
      <c r="M41" s="22"/>
      <c r="N41" s="22"/>
      <c r="O41" s="22"/>
      <c r="P41" s="22"/>
    </row>
    <row r="42" spans="1:16" ht="39" customHeight="1" x14ac:dyDescent="0.15">
      <c r="A42" s="22"/>
      <c r="B42" s="39"/>
      <c r="C42" s="1150" t="s">
        <v>535</v>
      </c>
      <c r="D42" s="1151"/>
      <c r="E42" s="1152"/>
      <c r="F42" s="36" t="s">
        <v>478</v>
      </c>
      <c r="G42" s="37" t="s">
        <v>478</v>
      </c>
      <c r="H42" s="37" t="s">
        <v>478</v>
      </c>
      <c r="I42" s="37" t="s">
        <v>478</v>
      </c>
      <c r="J42" s="38" t="s">
        <v>478</v>
      </c>
      <c r="K42" s="22"/>
      <c r="L42" s="22"/>
      <c r="M42" s="22"/>
      <c r="N42" s="22"/>
      <c r="O42" s="22"/>
      <c r="P42" s="22"/>
    </row>
    <row r="43" spans="1:16" ht="39" customHeight="1" thickBot="1" x14ac:dyDescent="0.2">
      <c r="A43" s="22"/>
      <c r="B43" s="40"/>
      <c r="C43" s="1153" t="s">
        <v>536</v>
      </c>
      <c r="D43" s="1154"/>
      <c r="E43" s="1155"/>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6" t="s">
        <v>11</v>
      </c>
      <c r="C45" s="1167"/>
      <c r="D45" s="58"/>
      <c r="E45" s="1172" t="s">
        <v>12</v>
      </c>
      <c r="F45" s="1172"/>
      <c r="G45" s="1172"/>
      <c r="H45" s="1172"/>
      <c r="I45" s="1172"/>
      <c r="J45" s="1173"/>
      <c r="K45" s="59">
        <v>2548</v>
      </c>
      <c r="L45" s="60">
        <v>2695</v>
      </c>
      <c r="M45" s="60">
        <v>2612</v>
      </c>
      <c r="N45" s="60">
        <v>2499</v>
      </c>
      <c r="O45" s="61">
        <v>2328</v>
      </c>
      <c r="P45" s="48"/>
      <c r="Q45" s="48"/>
      <c r="R45" s="48"/>
      <c r="S45" s="48"/>
      <c r="T45" s="48"/>
      <c r="U45" s="48"/>
    </row>
    <row r="46" spans="1:21" ht="30.75" customHeight="1" x14ac:dyDescent="0.15">
      <c r="A46" s="48"/>
      <c r="B46" s="1168"/>
      <c r="C46" s="1169"/>
      <c r="D46" s="62"/>
      <c r="E46" s="1160" t="s">
        <v>13</v>
      </c>
      <c r="F46" s="1160"/>
      <c r="G46" s="1160"/>
      <c r="H46" s="1160"/>
      <c r="I46" s="1160"/>
      <c r="J46" s="1161"/>
      <c r="K46" s="63" t="s">
        <v>478</v>
      </c>
      <c r="L46" s="64" t="s">
        <v>478</v>
      </c>
      <c r="M46" s="64" t="s">
        <v>478</v>
      </c>
      <c r="N46" s="64" t="s">
        <v>478</v>
      </c>
      <c r="O46" s="65" t="s">
        <v>478</v>
      </c>
      <c r="P46" s="48"/>
      <c r="Q46" s="48"/>
      <c r="R46" s="48"/>
      <c r="S46" s="48"/>
      <c r="T46" s="48"/>
      <c r="U46" s="48"/>
    </row>
    <row r="47" spans="1:21" ht="30.75" customHeight="1" x14ac:dyDescent="0.15">
      <c r="A47" s="48"/>
      <c r="B47" s="1168"/>
      <c r="C47" s="1169"/>
      <c r="D47" s="62"/>
      <c r="E47" s="1160" t="s">
        <v>14</v>
      </c>
      <c r="F47" s="1160"/>
      <c r="G47" s="1160"/>
      <c r="H47" s="1160"/>
      <c r="I47" s="1160"/>
      <c r="J47" s="1161"/>
      <c r="K47" s="63" t="s">
        <v>478</v>
      </c>
      <c r="L47" s="64" t="s">
        <v>478</v>
      </c>
      <c r="M47" s="64" t="s">
        <v>478</v>
      </c>
      <c r="N47" s="64" t="s">
        <v>478</v>
      </c>
      <c r="O47" s="65" t="s">
        <v>478</v>
      </c>
      <c r="P47" s="48"/>
      <c r="Q47" s="48"/>
      <c r="R47" s="48"/>
      <c r="S47" s="48"/>
      <c r="T47" s="48"/>
      <c r="U47" s="48"/>
    </row>
    <row r="48" spans="1:21" ht="30.75" customHeight="1" x14ac:dyDescent="0.15">
      <c r="A48" s="48"/>
      <c r="B48" s="1168"/>
      <c r="C48" s="1169"/>
      <c r="D48" s="62"/>
      <c r="E48" s="1160" t="s">
        <v>15</v>
      </c>
      <c r="F48" s="1160"/>
      <c r="G48" s="1160"/>
      <c r="H48" s="1160"/>
      <c r="I48" s="1160"/>
      <c r="J48" s="1161"/>
      <c r="K48" s="63">
        <v>522</v>
      </c>
      <c r="L48" s="64">
        <v>554</v>
      </c>
      <c r="M48" s="64">
        <v>571</v>
      </c>
      <c r="N48" s="64">
        <v>587</v>
      </c>
      <c r="O48" s="65">
        <v>596</v>
      </c>
      <c r="P48" s="48"/>
      <c r="Q48" s="48"/>
      <c r="R48" s="48"/>
      <c r="S48" s="48"/>
      <c r="T48" s="48"/>
      <c r="U48" s="48"/>
    </row>
    <row r="49" spans="1:21" ht="30.75" customHeight="1" x14ac:dyDescent="0.15">
      <c r="A49" s="48"/>
      <c r="B49" s="1168"/>
      <c r="C49" s="1169"/>
      <c r="D49" s="62"/>
      <c r="E49" s="1160" t="s">
        <v>16</v>
      </c>
      <c r="F49" s="1160"/>
      <c r="G49" s="1160"/>
      <c r="H49" s="1160"/>
      <c r="I49" s="1160"/>
      <c r="J49" s="1161"/>
      <c r="K49" s="63">
        <v>30</v>
      </c>
      <c r="L49" s="64" t="s">
        <v>478</v>
      </c>
      <c r="M49" s="64" t="s">
        <v>478</v>
      </c>
      <c r="N49" s="64" t="s">
        <v>478</v>
      </c>
      <c r="O49" s="65" t="s">
        <v>478</v>
      </c>
      <c r="P49" s="48"/>
      <c r="Q49" s="48"/>
      <c r="R49" s="48"/>
      <c r="S49" s="48"/>
      <c r="T49" s="48"/>
      <c r="U49" s="48"/>
    </row>
    <row r="50" spans="1:21" ht="30.75" customHeight="1" x14ac:dyDescent="0.15">
      <c r="A50" s="48"/>
      <c r="B50" s="1168"/>
      <c r="C50" s="1169"/>
      <c r="D50" s="62"/>
      <c r="E50" s="1160" t="s">
        <v>17</v>
      </c>
      <c r="F50" s="1160"/>
      <c r="G50" s="1160"/>
      <c r="H50" s="1160"/>
      <c r="I50" s="1160"/>
      <c r="J50" s="1161"/>
      <c r="K50" s="63">
        <v>21</v>
      </c>
      <c r="L50" s="64" t="s">
        <v>478</v>
      </c>
      <c r="M50" s="64" t="s">
        <v>478</v>
      </c>
      <c r="N50" s="64" t="s">
        <v>478</v>
      </c>
      <c r="O50" s="65" t="s">
        <v>478</v>
      </c>
      <c r="P50" s="48"/>
      <c r="Q50" s="48"/>
      <c r="R50" s="48"/>
      <c r="S50" s="48"/>
      <c r="T50" s="48"/>
      <c r="U50" s="48"/>
    </row>
    <row r="51" spans="1:21" ht="30.75" customHeight="1" x14ac:dyDescent="0.15">
      <c r="A51" s="48"/>
      <c r="B51" s="1170"/>
      <c r="C51" s="1171"/>
      <c r="D51" s="66"/>
      <c r="E51" s="1160" t="s">
        <v>18</v>
      </c>
      <c r="F51" s="1160"/>
      <c r="G51" s="1160"/>
      <c r="H51" s="1160"/>
      <c r="I51" s="1160"/>
      <c r="J51" s="1161"/>
      <c r="K51" s="63" t="s">
        <v>478</v>
      </c>
      <c r="L51" s="64" t="s">
        <v>478</v>
      </c>
      <c r="M51" s="64" t="s">
        <v>478</v>
      </c>
      <c r="N51" s="64" t="s">
        <v>478</v>
      </c>
      <c r="O51" s="65" t="s">
        <v>478</v>
      </c>
      <c r="P51" s="48"/>
      <c r="Q51" s="48"/>
      <c r="R51" s="48"/>
      <c r="S51" s="48"/>
      <c r="T51" s="48"/>
      <c r="U51" s="48"/>
    </row>
    <row r="52" spans="1:21" ht="30.75" customHeight="1" x14ac:dyDescent="0.15">
      <c r="A52" s="48"/>
      <c r="B52" s="1158" t="s">
        <v>19</v>
      </c>
      <c r="C52" s="1159"/>
      <c r="D52" s="66"/>
      <c r="E52" s="1160" t="s">
        <v>20</v>
      </c>
      <c r="F52" s="1160"/>
      <c r="G52" s="1160"/>
      <c r="H52" s="1160"/>
      <c r="I52" s="1160"/>
      <c r="J52" s="1161"/>
      <c r="K52" s="63">
        <v>1774</v>
      </c>
      <c r="L52" s="64">
        <v>1939</v>
      </c>
      <c r="M52" s="64">
        <v>1991</v>
      </c>
      <c r="N52" s="64">
        <v>1972</v>
      </c>
      <c r="O52" s="65">
        <v>1963</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1347</v>
      </c>
      <c r="L53" s="69">
        <v>1310</v>
      </c>
      <c r="M53" s="69">
        <v>1192</v>
      </c>
      <c r="N53" s="69">
        <v>1114</v>
      </c>
      <c r="O53" s="70">
        <v>961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6" t="s">
        <v>24</v>
      </c>
      <c r="C41" s="1187"/>
      <c r="D41" s="81"/>
      <c r="E41" s="1188" t="s">
        <v>25</v>
      </c>
      <c r="F41" s="1188"/>
      <c r="G41" s="1188"/>
      <c r="H41" s="1189"/>
      <c r="I41" s="82">
        <v>21874</v>
      </c>
      <c r="J41" s="83">
        <v>20507</v>
      </c>
      <c r="K41" s="83">
        <v>19044</v>
      </c>
      <c r="L41" s="83">
        <v>17386</v>
      </c>
      <c r="M41" s="84">
        <v>15857</v>
      </c>
    </row>
    <row r="42" spans="2:13" ht="27.75" customHeight="1" x14ac:dyDescent="0.15">
      <c r="B42" s="1176"/>
      <c r="C42" s="1177"/>
      <c r="D42" s="85"/>
      <c r="E42" s="1180" t="s">
        <v>26</v>
      </c>
      <c r="F42" s="1180"/>
      <c r="G42" s="1180"/>
      <c r="H42" s="1181"/>
      <c r="I42" s="86" t="s">
        <v>478</v>
      </c>
      <c r="J42" s="87" t="s">
        <v>478</v>
      </c>
      <c r="K42" s="87" t="s">
        <v>478</v>
      </c>
      <c r="L42" s="87" t="s">
        <v>478</v>
      </c>
      <c r="M42" s="88" t="s">
        <v>478</v>
      </c>
    </row>
    <row r="43" spans="2:13" ht="27.75" customHeight="1" x14ac:dyDescent="0.15">
      <c r="B43" s="1176"/>
      <c r="C43" s="1177"/>
      <c r="D43" s="85"/>
      <c r="E43" s="1180" t="s">
        <v>27</v>
      </c>
      <c r="F43" s="1180"/>
      <c r="G43" s="1180"/>
      <c r="H43" s="1181"/>
      <c r="I43" s="86">
        <v>9326</v>
      </c>
      <c r="J43" s="87">
        <v>9154</v>
      </c>
      <c r="K43" s="87">
        <v>9061</v>
      </c>
      <c r="L43" s="87">
        <v>9095</v>
      </c>
      <c r="M43" s="88">
        <v>9046</v>
      </c>
    </row>
    <row r="44" spans="2:13" ht="27.75" customHeight="1" x14ac:dyDescent="0.15">
      <c r="B44" s="1176"/>
      <c r="C44" s="1177"/>
      <c r="D44" s="85"/>
      <c r="E44" s="1180" t="s">
        <v>28</v>
      </c>
      <c r="F44" s="1180"/>
      <c r="G44" s="1180"/>
      <c r="H44" s="1181"/>
      <c r="I44" s="86" t="s">
        <v>478</v>
      </c>
      <c r="J44" s="87" t="s">
        <v>478</v>
      </c>
      <c r="K44" s="87" t="s">
        <v>478</v>
      </c>
      <c r="L44" s="87" t="s">
        <v>478</v>
      </c>
      <c r="M44" s="88" t="s">
        <v>478</v>
      </c>
    </row>
    <row r="45" spans="2:13" ht="27.75" customHeight="1" x14ac:dyDescent="0.15">
      <c r="B45" s="1176"/>
      <c r="C45" s="1177"/>
      <c r="D45" s="85"/>
      <c r="E45" s="1180" t="s">
        <v>29</v>
      </c>
      <c r="F45" s="1180"/>
      <c r="G45" s="1180"/>
      <c r="H45" s="1181"/>
      <c r="I45" s="86">
        <v>2143</v>
      </c>
      <c r="J45" s="87">
        <v>1795</v>
      </c>
      <c r="K45" s="87">
        <v>1619</v>
      </c>
      <c r="L45" s="87">
        <v>1604</v>
      </c>
      <c r="M45" s="88">
        <v>1594</v>
      </c>
    </row>
    <row r="46" spans="2:13" ht="27.75" customHeight="1" x14ac:dyDescent="0.15">
      <c r="B46" s="1176"/>
      <c r="C46" s="1177"/>
      <c r="D46" s="89"/>
      <c r="E46" s="1180" t="s">
        <v>30</v>
      </c>
      <c r="F46" s="1180"/>
      <c r="G46" s="1180"/>
      <c r="H46" s="1181"/>
      <c r="I46" s="86" t="s">
        <v>478</v>
      </c>
      <c r="J46" s="87" t="s">
        <v>478</v>
      </c>
      <c r="K46" s="87" t="s">
        <v>478</v>
      </c>
      <c r="L46" s="87" t="s">
        <v>478</v>
      </c>
      <c r="M46" s="88" t="s">
        <v>478</v>
      </c>
    </row>
    <row r="47" spans="2:13" ht="27.75" customHeight="1" x14ac:dyDescent="0.15">
      <c r="B47" s="1176"/>
      <c r="C47" s="1177"/>
      <c r="D47" s="90"/>
      <c r="E47" s="1190" t="s">
        <v>31</v>
      </c>
      <c r="F47" s="1191"/>
      <c r="G47" s="1191"/>
      <c r="H47" s="1192"/>
      <c r="I47" s="86" t="s">
        <v>478</v>
      </c>
      <c r="J47" s="87" t="s">
        <v>478</v>
      </c>
      <c r="K47" s="87" t="s">
        <v>478</v>
      </c>
      <c r="L47" s="87" t="s">
        <v>478</v>
      </c>
      <c r="M47" s="88" t="s">
        <v>478</v>
      </c>
    </row>
    <row r="48" spans="2:13" ht="27.75" customHeight="1" x14ac:dyDescent="0.15">
      <c r="B48" s="1176"/>
      <c r="C48" s="1177"/>
      <c r="D48" s="85"/>
      <c r="E48" s="1180" t="s">
        <v>32</v>
      </c>
      <c r="F48" s="1180"/>
      <c r="G48" s="1180"/>
      <c r="H48" s="1181"/>
      <c r="I48" s="86" t="s">
        <v>478</v>
      </c>
      <c r="J48" s="87" t="s">
        <v>478</v>
      </c>
      <c r="K48" s="87" t="s">
        <v>478</v>
      </c>
      <c r="L48" s="87" t="s">
        <v>478</v>
      </c>
      <c r="M48" s="88" t="s">
        <v>478</v>
      </c>
    </row>
    <row r="49" spans="2:13" ht="27.75" customHeight="1" x14ac:dyDescent="0.15">
      <c r="B49" s="1178"/>
      <c r="C49" s="1179"/>
      <c r="D49" s="85"/>
      <c r="E49" s="1180" t="s">
        <v>33</v>
      </c>
      <c r="F49" s="1180"/>
      <c r="G49" s="1180"/>
      <c r="H49" s="1181"/>
      <c r="I49" s="86" t="s">
        <v>478</v>
      </c>
      <c r="J49" s="87" t="s">
        <v>478</v>
      </c>
      <c r="K49" s="87" t="s">
        <v>478</v>
      </c>
      <c r="L49" s="87" t="s">
        <v>478</v>
      </c>
      <c r="M49" s="88" t="s">
        <v>478</v>
      </c>
    </row>
    <row r="50" spans="2:13" ht="27.75" customHeight="1" x14ac:dyDescent="0.15">
      <c r="B50" s="1174" t="s">
        <v>34</v>
      </c>
      <c r="C50" s="1175"/>
      <c r="D50" s="91"/>
      <c r="E50" s="1180" t="s">
        <v>35</v>
      </c>
      <c r="F50" s="1180"/>
      <c r="G50" s="1180"/>
      <c r="H50" s="1181"/>
      <c r="I50" s="86">
        <v>7055</v>
      </c>
      <c r="J50" s="87">
        <v>7365</v>
      </c>
      <c r="K50" s="87">
        <v>7628</v>
      </c>
      <c r="L50" s="87">
        <v>7315</v>
      </c>
      <c r="M50" s="88">
        <v>7187</v>
      </c>
    </row>
    <row r="51" spans="2:13" ht="27.75" customHeight="1" x14ac:dyDescent="0.15">
      <c r="B51" s="1176"/>
      <c r="C51" s="1177"/>
      <c r="D51" s="85"/>
      <c r="E51" s="1180" t="s">
        <v>36</v>
      </c>
      <c r="F51" s="1180"/>
      <c r="G51" s="1180"/>
      <c r="H51" s="1181"/>
      <c r="I51" s="86" t="s">
        <v>478</v>
      </c>
      <c r="J51" s="87" t="s">
        <v>478</v>
      </c>
      <c r="K51" s="87" t="s">
        <v>478</v>
      </c>
      <c r="L51" s="87" t="s">
        <v>478</v>
      </c>
      <c r="M51" s="88" t="s">
        <v>478</v>
      </c>
    </row>
    <row r="52" spans="2:13" ht="27.75" customHeight="1" x14ac:dyDescent="0.15">
      <c r="B52" s="1178"/>
      <c r="C52" s="1179"/>
      <c r="D52" s="85"/>
      <c r="E52" s="1180" t="s">
        <v>37</v>
      </c>
      <c r="F52" s="1180"/>
      <c r="G52" s="1180"/>
      <c r="H52" s="1181"/>
      <c r="I52" s="86">
        <v>20686</v>
      </c>
      <c r="J52" s="87">
        <v>19884</v>
      </c>
      <c r="K52" s="87">
        <v>19429</v>
      </c>
      <c r="L52" s="87">
        <v>18107</v>
      </c>
      <c r="M52" s="88">
        <v>17115</v>
      </c>
    </row>
    <row r="53" spans="2:13" ht="27.75" customHeight="1" thickBot="1" x14ac:dyDescent="0.2">
      <c r="B53" s="1182" t="s">
        <v>21</v>
      </c>
      <c r="C53" s="1183"/>
      <c r="D53" s="92"/>
      <c r="E53" s="1184" t="s">
        <v>38</v>
      </c>
      <c r="F53" s="1184"/>
      <c r="G53" s="1184"/>
      <c r="H53" s="1185"/>
      <c r="I53" s="93">
        <v>5602</v>
      </c>
      <c r="J53" s="94">
        <v>4206</v>
      </c>
      <c r="K53" s="94">
        <v>2668</v>
      </c>
      <c r="L53" s="94">
        <v>2663</v>
      </c>
      <c r="M53" s="95">
        <v>2194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3"/>
      <c r="B1" s="1194"/>
      <c r="P1" s="246"/>
      <c r="Q1" s="246"/>
    </row>
    <row r="2" spans="1:51" ht="25.5" x14ac:dyDescent="0.25">
      <c r="A2" s="1193"/>
      <c r="C2" s="1195"/>
      <c r="P2" s="246"/>
      <c r="Q2" s="246"/>
    </row>
    <row r="3" spans="1:51" ht="25.5" x14ac:dyDescent="0.25">
      <c r="A3" s="1193"/>
      <c r="C3" s="1195"/>
      <c r="P3" s="246"/>
      <c r="Q3" s="246"/>
    </row>
    <row r="4" spans="1:51" s="1196" customFormat="1" x14ac:dyDescent="0.15">
      <c r="A4" s="1193"/>
      <c r="B4" s="1193"/>
      <c r="C4" s="1193"/>
      <c r="D4" s="1193"/>
      <c r="E4" s="1193"/>
      <c r="F4" s="1193"/>
      <c r="G4" s="1193"/>
      <c r="H4" s="1193"/>
      <c r="I4" s="1193"/>
      <c r="J4" s="1193"/>
      <c r="K4" s="1193"/>
      <c r="L4" s="1193"/>
      <c r="M4" s="1193"/>
      <c r="N4" s="1193"/>
      <c r="O4" s="1193"/>
      <c r="P4" s="1193"/>
      <c r="Q4" s="1193"/>
      <c r="R4" s="1193"/>
      <c r="S4" s="1193"/>
      <c r="T4" s="1193"/>
      <c r="U4" s="1193"/>
      <c r="V4" s="1193"/>
      <c r="W4" s="1193"/>
      <c r="X4" s="1193"/>
      <c r="Y4" s="1193"/>
      <c r="Z4" s="1193"/>
      <c r="AA4" s="1193"/>
      <c r="AB4" s="1193"/>
      <c r="AC4" s="1193"/>
      <c r="AD4" s="1193"/>
      <c r="AE4" s="1193"/>
      <c r="AF4" s="1193"/>
      <c r="AG4" s="1193"/>
      <c r="AH4" s="1193"/>
      <c r="AI4" s="1193"/>
    </row>
    <row r="5" spans="1:51" s="1196" customFormat="1" x14ac:dyDescent="0.15">
      <c r="A5" s="1193"/>
      <c r="B5" s="1193"/>
      <c r="C5" s="1193"/>
      <c r="D5" s="1193"/>
      <c r="E5" s="1193"/>
      <c r="F5" s="1193"/>
      <c r="G5" s="1193"/>
      <c r="H5" s="1193"/>
      <c r="I5" s="1193"/>
      <c r="J5" s="1193"/>
      <c r="K5" s="1193"/>
      <c r="L5" s="1193"/>
      <c r="M5" s="1193"/>
      <c r="N5" s="1193"/>
      <c r="O5" s="1193"/>
      <c r="P5" s="1193"/>
      <c r="Q5" s="1193"/>
      <c r="R5" s="1193"/>
      <c r="S5" s="1193"/>
      <c r="T5" s="1193"/>
      <c r="U5" s="1193"/>
      <c r="V5" s="1193"/>
      <c r="W5" s="1193"/>
      <c r="X5" s="1193"/>
      <c r="Y5" s="1193"/>
      <c r="Z5" s="1193"/>
      <c r="AA5" s="1193"/>
      <c r="AB5" s="1193"/>
      <c r="AC5" s="1193"/>
      <c r="AD5" s="1193"/>
      <c r="AE5" s="1193"/>
      <c r="AF5" s="1193"/>
      <c r="AG5" s="1193"/>
      <c r="AH5" s="1193"/>
      <c r="AI5" s="1193"/>
    </row>
    <row r="6" spans="1:51" s="1196" customFormat="1" x14ac:dyDescent="0.15">
      <c r="A6" s="1193"/>
      <c r="B6" s="1193"/>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row>
    <row r="7" spans="1:51" s="1196" customFormat="1" x14ac:dyDescent="0.15">
      <c r="A7" s="1193"/>
      <c r="B7" s="1193"/>
      <c r="C7" s="1193"/>
      <c r="D7" s="1193"/>
      <c r="E7" s="1193"/>
      <c r="F7" s="1193"/>
      <c r="G7" s="1193"/>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c r="AG7" s="1193"/>
      <c r="AH7" s="1193"/>
      <c r="AI7" s="1193"/>
    </row>
    <row r="8" spans="1:51" s="1196" customFormat="1" x14ac:dyDescent="0.15">
      <c r="A8" s="1193"/>
      <c r="B8" s="1193"/>
      <c r="C8" s="1193"/>
      <c r="D8" s="1193"/>
      <c r="E8" s="1193"/>
      <c r="F8" s="1193"/>
      <c r="G8" s="1193"/>
      <c r="H8" s="1193"/>
      <c r="I8" s="1193"/>
      <c r="J8" s="1193"/>
      <c r="K8" s="1193"/>
      <c r="L8" s="1193"/>
      <c r="M8" s="1193"/>
      <c r="N8" s="1193"/>
      <c r="O8" s="1193"/>
      <c r="P8" s="1193"/>
      <c r="Q8" s="1193"/>
      <c r="R8" s="1193"/>
      <c r="S8" s="1193"/>
      <c r="T8" s="1193"/>
      <c r="U8" s="1193"/>
      <c r="V8" s="1193"/>
      <c r="W8" s="1193"/>
      <c r="X8" s="1193"/>
      <c r="Y8" s="1193"/>
      <c r="Z8" s="1193"/>
      <c r="AA8" s="1193"/>
      <c r="AB8" s="1193"/>
      <c r="AC8" s="1193"/>
      <c r="AD8" s="1193"/>
      <c r="AE8" s="1193"/>
      <c r="AF8" s="1193"/>
      <c r="AG8" s="1193"/>
      <c r="AH8" s="1193"/>
      <c r="AI8" s="1193"/>
    </row>
    <row r="9" spans="1:51" s="1196" customFormat="1" x14ac:dyDescent="0.15">
      <c r="A9" s="1193"/>
      <c r="B9" s="1193"/>
      <c r="C9" s="1193"/>
      <c r="D9" s="1193"/>
      <c r="E9" s="1193"/>
      <c r="F9" s="1193"/>
      <c r="G9" s="1193"/>
      <c r="H9" s="1193"/>
      <c r="I9" s="1193"/>
      <c r="J9" s="1193"/>
      <c r="K9" s="1193"/>
      <c r="L9" s="1193"/>
      <c r="M9" s="1193"/>
      <c r="N9" s="1193"/>
      <c r="O9" s="1193"/>
      <c r="P9" s="1193"/>
      <c r="Q9" s="1193"/>
      <c r="R9" s="1193"/>
      <c r="S9" s="1193"/>
      <c r="T9" s="1193"/>
      <c r="U9" s="1193"/>
      <c r="V9" s="1193"/>
      <c r="W9" s="1193"/>
      <c r="X9" s="1193"/>
      <c r="Y9" s="1193"/>
      <c r="Z9" s="1193"/>
      <c r="AA9" s="1193"/>
      <c r="AB9" s="1193"/>
      <c r="AC9" s="1193"/>
      <c r="AD9" s="1193"/>
      <c r="AE9" s="1193"/>
      <c r="AF9" s="1193"/>
      <c r="AG9" s="1193"/>
      <c r="AH9" s="1193"/>
      <c r="AI9" s="1193"/>
    </row>
    <row r="10" spans="1:51" s="1196" customFormat="1" x14ac:dyDescent="0.15">
      <c r="A10" s="1193"/>
      <c r="B10" s="1193"/>
      <c r="C10" s="1193"/>
      <c r="D10" s="1193"/>
      <c r="E10" s="1193"/>
      <c r="F10" s="1193"/>
      <c r="G10" s="1193"/>
      <c r="H10" s="1193"/>
      <c r="I10" s="1193"/>
      <c r="J10" s="1193"/>
      <c r="K10" s="1193"/>
      <c r="L10" s="1193"/>
      <c r="M10" s="1193"/>
      <c r="N10" s="1193"/>
      <c r="O10" s="1193"/>
      <c r="P10" s="1193"/>
      <c r="Q10" s="1193"/>
      <c r="R10" s="1193"/>
      <c r="S10" s="1193"/>
      <c r="T10" s="1193"/>
      <c r="U10" s="1193"/>
      <c r="V10" s="1193"/>
      <c r="W10" s="1193"/>
      <c r="X10" s="1193"/>
      <c r="Y10" s="1193"/>
      <c r="Z10" s="1193"/>
      <c r="AA10" s="1193"/>
      <c r="AB10" s="1193"/>
      <c r="AC10" s="1193"/>
      <c r="AD10" s="1193"/>
      <c r="AE10" s="1193"/>
      <c r="AF10" s="1193"/>
      <c r="AG10" s="1193"/>
      <c r="AH10" s="1193"/>
      <c r="AI10" s="1193"/>
      <c r="AY10" s="1196" t="s">
        <v>551</v>
      </c>
    </row>
    <row r="11" spans="1:51" s="1196" customFormat="1" x14ac:dyDescent="0.15">
      <c r="A11" s="1193"/>
      <c r="B11" s="1193"/>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row>
    <row r="12" spans="1:51" s="1196" customFormat="1" x14ac:dyDescent="0.15">
      <c r="A12" s="1193"/>
      <c r="B12" s="1193"/>
      <c r="C12" s="1193"/>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3"/>
      <c r="AI12" s="1193"/>
      <c r="AY12" s="1196" t="s">
        <v>551</v>
      </c>
    </row>
    <row r="13" spans="1:51" s="1196" customFormat="1" x14ac:dyDescent="0.15">
      <c r="A13" s="1193"/>
      <c r="B13" s="1193"/>
      <c r="C13" s="1193"/>
      <c r="D13" s="1193"/>
      <c r="E13" s="1193"/>
      <c r="F13" s="1193"/>
      <c r="G13" s="1193"/>
      <c r="H13" s="1193"/>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row>
    <row r="14" spans="1:51" s="1196" customFormat="1" ht="14.25" customHeight="1" x14ac:dyDescent="0.15">
      <c r="A14" s="1193"/>
      <c r="B14" s="1193"/>
      <c r="C14" s="1193"/>
      <c r="D14" s="1193"/>
      <c r="E14" s="1193"/>
      <c r="F14" s="1193"/>
      <c r="G14" s="1193"/>
      <c r="H14" s="1193"/>
      <c r="I14" s="1193"/>
      <c r="J14" s="1193"/>
      <c r="K14" s="1193"/>
      <c r="L14" s="1193"/>
      <c r="M14" s="1193"/>
      <c r="N14" s="1193"/>
      <c r="O14" s="1193"/>
      <c r="P14" s="1193"/>
      <c r="Q14" s="1193"/>
      <c r="R14" s="1193"/>
      <c r="S14" s="1193"/>
      <c r="T14" s="1193"/>
      <c r="U14" s="1193"/>
      <c r="V14" s="1193"/>
      <c r="W14" s="1193"/>
      <c r="X14" s="1193"/>
      <c r="Y14" s="1193"/>
      <c r="Z14" s="1193"/>
      <c r="AA14" s="1193"/>
      <c r="AB14" s="1193"/>
      <c r="AC14" s="1193"/>
      <c r="AD14" s="1193"/>
      <c r="AE14" s="1193"/>
      <c r="AF14" s="1193"/>
      <c r="AG14" s="1193"/>
      <c r="AH14" s="1193"/>
      <c r="AI14" s="1193"/>
    </row>
    <row r="15" spans="1:51" s="1196" customFormat="1" x14ac:dyDescent="0.15">
      <c r="A15" s="245"/>
      <c r="B15" s="1193"/>
      <c r="C15" s="1193"/>
      <c r="D15" s="1193"/>
      <c r="E15" s="1193"/>
      <c r="F15" s="1193"/>
      <c r="G15" s="1193"/>
      <c r="H15" s="1193"/>
      <c r="I15" s="1193"/>
      <c r="J15" s="1193"/>
      <c r="K15" s="1193"/>
      <c r="L15" s="1193"/>
      <c r="M15" s="1193"/>
      <c r="N15" s="1193"/>
      <c r="O15" s="1193"/>
      <c r="P15" s="1193"/>
      <c r="Q15" s="1193"/>
      <c r="R15" s="1193"/>
      <c r="S15" s="1193"/>
      <c r="T15" s="1193"/>
      <c r="U15" s="1193"/>
      <c r="V15" s="1193"/>
      <c r="W15" s="1193"/>
      <c r="X15" s="1193"/>
      <c r="Y15" s="1193"/>
      <c r="Z15" s="1193"/>
      <c r="AA15" s="1193"/>
      <c r="AB15" s="1193"/>
      <c r="AC15" s="1193"/>
      <c r="AD15" s="1193"/>
      <c r="AE15" s="1193"/>
      <c r="AF15" s="1193"/>
      <c r="AG15" s="1193"/>
      <c r="AH15" s="1193"/>
      <c r="AI15" s="1193"/>
    </row>
    <row r="16" spans="1:51" s="1196" customFormat="1" x14ac:dyDescent="0.15">
      <c r="A16" s="245"/>
      <c r="B16" s="1193"/>
      <c r="C16" s="1193"/>
      <c r="D16" s="1193"/>
      <c r="E16" s="1193"/>
      <c r="F16" s="1193"/>
      <c r="G16" s="1193"/>
      <c r="H16" s="1193"/>
      <c r="I16" s="1193"/>
      <c r="J16" s="1193"/>
      <c r="K16" s="1193"/>
      <c r="L16" s="1193"/>
      <c r="M16" s="1193"/>
      <c r="N16" s="1193"/>
      <c r="O16" s="1193"/>
      <c r="P16" s="1193"/>
      <c r="Q16" s="1193"/>
      <c r="R16" s="1193"/>
      <c r="S16" s="1193"/>
      <c r="T16" s="1193"/>
      <c r="U16" s="1193"/>
      <c r="V16" s="1193"/>
      <c r="W16" s="1193"/>
      <c r="X16" s="1193"/>
      <c r="Y16" s="1193"/>
      <c r="Z16" s="1193"/>
      <c r="AA16" s="1193"/>
      <c r="AB16" s="1193"/>
      <c r="AC16" s="1193"/>
      <c r="AD16" s="1193"/>
      <c r="AE16" s="1193"/>
      <c r="AF16" s="1193"/>
      <c r="AG16" s="1193"/>
      <c r="AH16" s="1193"/>
      <c r="AI16" s="1193"/>
    </row>
    <row r="17" spans="1:259" s="1196" customFormat="1" x14ac:dyDescent="0.15">
      <c r="A17" s="245"/>
      <c r="B17" s="1193"/>
      <c r="C17" s="1193"/>
      <c r="D17" s="1193"/>
      <c r="E17" s="1193"/>
      <c r="F17" s="1193"/>
      <c r="G17" s="1193"/>
      <c r="H17" s="1193"/>
      <c r="I17" s="1193"/>
      <c r="J17" s="1193"/>
      <c r="K17" s="1193"/>
      <c r="L17" s="1193"/>
      <c r="M17" s="1193"/>
      <c r="N17" s="1193"/>
      <c r="O17" s="1193"/>
      <c r="P17" s="1193"/>
      <c r="Q17" s="1193"/>
      <c r="R17" s="1193"/>
      <c r="S17" s="1193"/>
      <c r="T17" s="1193"/>
      <c r="U17" s="1193"/>
      <c r="V17" s="1193"/>
      <c r="W17" s="1193"/>
      <c r="X17" s="1193"/>
      <c r="Y17" s="1193"/>
      <c r="Z17" s="1193"/>
      <c r="AA17" s="1193"/>
      <c r="AB17" s="1193"/>
      <c r="AC17" s="1193"/>
      <c r="AD17" s="1193"/>
      <c r="AE17" s="1193"/>
      <c r="AF17" s="1193"/>
      <c r="AG17" s="1193"/>
      <c r="AH17" s="1193"/>
      <c r="AI17" s="1193"/>
    </row>
    <row r="18" spans="1:259" s="1196" customFormat="1" x14ac:dyDescent="0.15">
      <c r="A18" s="245"/>
      <c r="B18" s="1193"/>
      <c r="C18" s="1193"/>
      <c r="D18" s="1193"/>
      <c r="E18" s="1193"/>
      <c r="F18" s="1193"/>
      <c r="G18" s="1193"/>
      <c r="H18" s="1193"/>
      <c r="I18" s="1193"/>
      <c r="J18" s="1193"/>
      <c r="K18" s="1193"/>
      <c r="L18" s="1193"/>
      <c r="M18" s="1193"/>
      <c r="N18" s="1193"/>
      <c r="O18" s="1193"/>
      <c r="P18" s="1193"/>
      <c r="Q18" s="1193"/>
      <c r="R18" s="1193"/>
      <c r="S18" s="1193"/>
      <c r="T18" s="1193"/>
      <c r="U18" s="1193"/>
      <c r="V18" s="1193"/>
      <c r="W18" s="1193"/>
      <c r="X18" s="1193"/>
      <c r="Y18" s="1193"/>
      <c r="Z18" s="1193"/>
      <c r="AA18" s="1193"/>
      <c r="AB18" s="1193"/>
      <c r="AC18" s="1193"/>
      <c r="AD18" s="1193"/>
      <c r="AE18" s="1193"/>
      <c r="AF18" s="1193"/>
      <c r="AG18" s="1193"/>
      <c r="AH18" s="1193"/>
      <c r="AI18" s="1193"/>
    </row>
    <row r="19" spans="1:259" x14ac:dyDescent="0.15">
      <c r="P19" s="246"/>
      <c r="Q19" s="246"/>
    </row>
    <row r="20" spans="1:259" x14ac:dyDescent="0.15">
      <c r="P20" s="246"/>
      <c r="Q20" s="246"/>
    </row>
    <row r="21" spans="1:259" ht="17.25" x14ac:dyDescent="0.15">
      <c r="B21" s="1197"/>
      <c r="C21" s="248"/>
      <c r="D21" s="248"/>
      <c r="E21" s="248"/>
      <c r="F21" s="248"/>
      <c r="G21" s="248"/>
      <c r="H21" s="248"/>
      <c r="I21" s="248"/>
      <c r="J21" s="248"/>
      <c r="K21" s="248"/>
      <c r="L21" s="248"/>
      <c r="M21" s="248"/>
      <c r="N21" s="1198"/>
      <c r="O21" s="248"/>
      <c r="P21" s="249"/>
      <c r="Q21" s="246"/>
      <c r="IY21" s="1199"/>
    </row>
    <row r="22" spans="1:259" ht="17.25" x14ac:dyDescent="0.15">
      <c r="B22" s="250"/>
      <c r="IY22" s="1200"/>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201"/>
      <c r="C40" s="246"/>
      <c r="D40" s="246"/>
      <c r="E40" s="246"/>
      <c r="F40" s="246"/>
      <c r="G40" s="246"/>
      <c r="H40" s="246"/>
      <c r="I40" s="246"/>
      <c r="J40" s="246"/>
      <c r="K40" s="246"/>
      <c r="L40" s="246"/>
      <c r="M40" s="246"/>
      <c r="N40" s="246"/>
      <c r="O40" s="246"/>
      <c r="P40" s="1201"/>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2" t="s">
        <v>553</v>
      </c>
      <c r="I42" s="1203"/>
      <c r="J42" s="1203"/>
      <c r="K42" s="1203"/>
      <c r="L42" s="246"/>
      <c r="M42" s="246"/>
      <c r="N42" s="246"/>
      <c r="O42" s="246"/>
    </row>
    <row r="43" spans="2:17" x14ac:dyDescent="0.15">
      <c r="B43" s="250"/>
      <c r="C43" s="246"/>
      <c r="D43" s="246"/>
      <c r="E43" s="246"/>
      <c r="F43" s="246"/>
      <c r="G43" s="1204" t="s">
        <v>554</v>
      </c>
      <c r="H43" s="1205"/>
      <c r="I43" s="1205"/>
      <c r="J43" s="1205"/>
      <c r="K43" s="1205"/>
      <c r="L43" s="1205"/>
      <c r="M43" s="1205"/>
      <c r="N43" s="1205"/>
      <c r="O43" s="1206"/>
    </row>
    <row r="44" spans="2:17" x14ac:dyDescent="0.15">
      <c r="B44" s="250"/>
      <c r="C44" s="246"/>
      <c r="D44" s="246"/>
      <c r="E44" s="246"/>
      <c r="F44" s="246"/>
      <c r="G44" s="1207"/>
      <c r="H44" s="1208"/>
      <c r="I44" s="1208"/>
      <c r="J44" s="1208"/>
      <c r="K44" s="1208"/>
      <c r="L44" s="1208"/>
      <c r="M44" s="1208"/>
      <c r="N44" s="1208"/>
      <c r="O44" s="1209"/>
    </row>
    <row r="45" spans="2:17" x14ac:dyDescent="0.15">
      <c r="B45" s="250"/>
      <c r="C45" s="246"/>
      <c r="D45" s="246"/>
      <c r="E45" s="246"/>
      <c r="F45" s="246"/>
      <c r="G45" s="1207"/>
      <c r="H45" s="1208"/>
      <c r="I45" s="1208"/>
      <c r="J45" s="1208"/>
      <c r="K45" s="1208"/>
      <c r="L45" s="1208"/>
      <c r="M45" s="1208"/>
      <c r="N45" s="1208"/>
      <c r="O45" s="1209"/>
    </row>
    <row r="46" spans="2:17" x14ac:dyDescent="0.15">
      <c r="B46" s="250"/>
      <c r="C46" s="246"/>
      <c r="D46" s="246"/>
      <c r="E46" s="246"/>
      <c r="F46" s="246"/>
      <c r="G46" s="1207"/>
      <c r="H46" s="1208"/>
      <c r="I46" s="1208"/>
      <c r="J46" s="1208"/>
      <c r="K46" s="1208"/>
      <c r="L46" s="1208"/>
      <c r="M46" s="1208"/>
      <c r="N46" s="1208"/>
      <c r="O46" s="1209"/>
    </row>
    <row r="47" spans="2:17" x14ac:dyDescent="0.15">
      <c r="B47" s="250"/>
      <c r="C47" s="246"/>
      <c r="D47" s="246"/>
      <c r="E47" s="246"/>
      <c r="F47" s="246"/>
      <c r="G47" s="1210"/>
      <c r="H47" s="1211"/>
      <c r="I47" s="1211"/>
      <c r="J47" s="1211"/>
      <c r="K47" s="1211"/>
      <c r="L47" s="1211"/>
      <c r="M47" s="1211"/>
      <c r="N47" s="1211"/>
      <c r="O47" s="1212"/>
    </row>
    <row r="48" spans="2:17" x14ac:dyDescent="0.15">
      <c r="B48" s="250"/>
      <c r="C48" s="246"/>
      <c r="D48" s="246"/>
      <c r="E48" s="246"/>
      <c r="F48" s="246"/>
      <c r="G48" s="246"/>
      <c r="H48" s="1213"/>
      <c r="I48" s="1213"/>
      <c r="J48" s="1213"/>
    </row>
    <row r="49" spans="1:17" x14ac:dyDescent="0.15">
      <c r="B49" s="250"/>
      <c r="C49" s="246"/>
      <c r="D49" s="246"/>
      <c r="E49" s="246"/>
      <c r="F49" s="246"/>
      <c r="G49" s="245" t="s">
        <v>555</v>
      </c>
    </row>
    <row r="50" spans="1:17" x14ac:dyDescent="0.15">
      <c r="B50" s="250"/>
      <c r="C50" s="246"/>
      <c r="D50" s="246"/>
      <c r="E50" s="246"/>
      <c r="F50" s="246"/>
      <c r="G50" s="1214"/>
      <c r="H50" s="1215"/>
      <c r="I50" s="1215"/>
      <c r="J50" s="1216"/>
      <c r="K50" s="1217" t="s">
        <v>518</v>
      </c>
      <c r="L50" s="1217" t="s">
        <v>519</v>
      </c>
      <c r="M50" s="1217" t="s">
        <v>520</v>
      </c>
      <c r="N50" s="1217" t="s">
        <v>521</v>
      </c>
      <c r="O50" s="1217" t="s">
        <v>522</v>
      </c>
    </row>
    <row r="51" spans="1:17" x14ac:dyDescent="0.15">
      <c r="B51" s="250"/>
      <c r="C51" s="246"/>
      <c r="D51" s="246"/>
      <c r="E51" s="246"/>
      <c r="F51" s="246"/>
      <c r="G51" s="1218" t="s">
        <v>556</v>
      </c>
      <c r="H51" s="1219"/>
      <c r="I51" s="1220" t="s">
        <v>557</v>
      </c>
      <c r="J51" s="1220"/>
      <c r="K51" s="1221"/>
      <c r="L51" s="1221"/>
      <c r="M51" s="1221"/>
      <c r="N51" s="1222">
        <v>38</v>
      </c>
      <c r="O51" s="1221"/>
    </row>
    <row r="52" spans="1:17" x14ac:dyDescent="0.15">
      <c r="B52" s="250"/>
      <c r="C52" s="246"/>
      <c r="D52" s="246"/>
      <c r="E52" s="246"/>
      <c r="F52" s="246"/>
      <c r="G52" s="1223"/>
      <c r="H52" s="1224"/>
      <c r="I52" s="1225"/>
      <c r="J52" s="1225"/>
      <c r="K52" s="1222"/>
      <c r="L52" s="1222"/>
      <c r="M52" s="1222"/>
      <c r="N52" s="1222"/>
      <c r="O52" s="1222"/>
    </row>
    <row r="53" spans="1:17" x14ac:dyDescent="0.15">
      <c r="A53" s="1226"/>
      <c r="B53" s="250"/>
      <c r="C53" s="246"/>
      <c r="D53" s="246"/>
      <c r="E53" s="246"/>
      <c r="F53" s="246"/>
      <c r="G53" s="1223"/>
      <c r="H53" s="1224"/>
      <c r="I53" s="1227" t="s">
        <v>558</v>
      </c>
      <c r="J53" s="1227"/>
      <c r="K53" s="1228"/>
      <c r="L53" s="1228"/>
      <c r="M53" s="1228"/>
      <c r="N53" s="1229">
        <v>56.9</v>
      </c>
      <c r="O53" s="1228"/>
    </row>
    <row r="54" spans="1:17" x14ac:dyDescent="0.15">
      <c r="A54" s="1226"/>
      <c r="B54" s="250"/>
      <c r="C54" s="246"/>
      <c r="D54" s="246"/>
      <c r="E54" s="246"/>
      <c r="F54" s="246"/>
      <c r="G54" s="1230"/>
      <c r="H54" s="1231"/>
      <c r="I54" s="1227"/>
      <c r="J54" s="1227"/>
      <c r="K54" s="1232"/>
      <c r="L54" s="1232"/>
      <c r="M54" s="1232"/>
      <c r="N54" s="1232"/>
      <c r="O54" s="1232"/>
    </row>
    <row r="55" spans="1:17" x14ac:dyDescent="0.15">
      <c r="A55" s="1226"/>
      <c r="B55" s="250"/>
      <c r="C55" s="246"/>
      <c r="D55" s="246"/>
      <c r="E55" s="246"/>
      <c r="F55" s="246"/>
      <c r="G55" s="1233" t="s">
        <v>559</v>
      </c>
      <c r="H55" s="1234"/>
      <c r="I55" s="1227" t="s">
        <v>557</v>
      </c>
      <c r="J55" s="1227"/>
      <c r="K55" s="1221"/>
      <c r="L55" s="1221"/>
      <c r="M55" s="1221"/>
      <c r="N55" s="1222">
        <v>56.8</v>
      </c>
      <c r="O55" s="1221"/>
    </row>
    <row r="56" spans="1:17" x14ac:dyDescent="0.15">
      <c r="A56" s="1226"/>
      <c r="B56" s="250"/>
      <c r="C56" s="246"/>
      <c r="D56" s="246"/>
      <c r="E56" s="246"/>
      <c r="F56" s="246"/>
      <c r="G56" s="1235"/>
      <c r="H56" s="1236"/>
      <c r="I56" s="1227"/>
      <c r="J56" s="1227"/>
      <c r="K56" s="1222"/>
      <c r="L56" s="1222"/>
      <c r="M56" s="1222"/>
      <c r="N56" s="1222"/>
      <c r="O56" s="1222"/>
    </row>
    <row r="57" spans="1:17" s="1226" customFormat="1" x14ac:dyDescent="0.15">
      <c r="B57" s="1237"/>
      <c r="C57" s="1203"/>
      <c r="D57" s="1203"/>
      <c r="E57" s="1203"/>
      <c r="F57" s="1203"/>
      <c r="G57" s="1235"/>
      <c r="H57" s="1236"/>
      <c r="I57" s="1238" t="s">
        <v>558</v>
      </c>
      <c r="J57" s="1238"/>
      <c r="K57" s="1228"/>
      <c r="L57" s="1228"/>
      <c r="M57" s="1228"/>
      <c r="N57" s="1229">
        <v>53.1</v>
      </c>
      <c r="O57" s="1228"/>
      <c r="P57" s="1239"/>
      <c r="Q57" s="1237"/>
    </row>
    <row r="58" spans="1:17" s="1226" customFormat="1" x14ac:dyDescent="0.15">
      <c r="A58" s="245"/>
      <c r="B58" s="1237"/>
      <c r="C58" s="1203"/>
      <c r="D58" s="1203"/>
      <c r="E58" s="1203"/>
      <c r="F58" s="1203"/>
      <c r="G58" s="1240"/>
      <c r="H58" s="1241"/>
      <c r="I58" s="1238"/>
      <c r="J58" s="1238"/>
      <c r="K58" s="1232"/>
      <c r="L58" s="1232"/>
      <c r="M58" s="1232"/>
      <c r="N58" s="1232"/>
      <c r="O58" s="1232"/>
      <c r="P58" s="1239"/>
      <c r="Q58" s="1237"/>
    </row>
    <row r="59" spans="1:17" s="1226" customFormat="1" x14ac:dyDescent="0.15">
      <c r="A59" s="245"/>
      <c r="B59" s="1237"/>
      <c r="C59" s="1203"/>
      <c r="D59" s="1203"/>
      <c r="E59" s="1203"/>
      <c r="F59" s="1203"/>
      <c r="G59" s="1203"/>
      <c r="H59" s="1203"/>
      <c r="I59" s="1203"/>
      <c r="J59" s="1203"/>
      <c r="K59" s="1242"/>
      <c r="L59" s="1242"/>
      <c r="M59" s="1242"/>
      <c r="N59" s="1242"/>
      <c r="O59" s="1242"/>
      <c r="P59" s="1239"/>
      <c r="Q59" s="1237"/>
    </row>
    <row r="60" spans="1:17" s="1226" customFormat="1" x14ac:dyDescent="0.15">
      <c r="A60" s="245"/>
      <c r="B60" s="1237"/>
      <c r="C60" s="1203"/>
      <c r="D60" s="1203"/>
      <c r="E60" s="1203"/>
      <c r="F60" s="1203"/>
      <c r="G60" s="1203"/>
      <c r="H60" s="1203"/>
      <c r="I60" s="1203"/>
      <c r="J60" s="1203"/>
      <c r="K60" s="1242"/>
      <c r="L60" s="1242"/>
      <c r="M60" s="1242"/>
      <c r="N60" s="1242"/>
      <c r="O60" s="1242"/>
      <c r="P60" s="1239"/>
      <c r="Q60" s="1237"/>
    </row>
    <row r="61" spans="1:17" s="1226" customFormat="1" x14ac:dyDescent="0.15">
      <c r="A61" s="245"/>
      <c r="B61" s="1243"/>
      <c r="C61" s="1244"/>
      <c r="D61" s="1244"/>
      <c r="E61" s="1244"/>
      <c r="F61" s="1244"/>
      <c r="G61" s="1244"/>
      <c r="H61" s="1244"/>
      <c r="I61" s="1244"/>
      <c r="J61" s="1244"/>
      <c r="K61" s="1244"/>
      <c r="L61" s="1244"/>
      <c r="M61" s="1245"/>
      <c r="N61" s="1245"/>
      <c r="O61" s="1245"/>
      <c r="P61" s="1246"/>
      <c r="Q61" s="1237"/>
    </row>
    <row r="62" spans="1:17" x14ac:dyDescent="0.15">
      <c r="B62" s="1201"/>
      <c r="C62" s="1201"/>
      <c r="D62" s="1201"/>
      <c r="E62" s="1201"/>
      <c r="F62" s="1201"/>
      <c r="G62" s="1201"/>
      <c r="H62" s="1201"/>
      <c r="I62" s="1201"/>
      <c r="J62" s="1201"/>
      <c r="K62" s="1201"/>
      <c r="L62" s="1201"/>
      <c r="M62" s="1201"/>
      <c r="N62" s="1201"/>
      <c r="O62" s="1201"/>
      <c r="P62" s="1201"/>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1202" t="s">
        <v>553</v>
      </c>
      <c r="I64" s="1203"/>
      <c r="J64" s="1203"/>
      <c r="K64" s="1203"/>
      <c r="L64" s="246"/>
      <c r="M64" s="246"/>
      <c r="N64" s="246"/>
      <c r="O64" s="246"/>
    </row>
    <row r="65" spans="2:30" x14ac:dyDescent="0.15">
      <c r="B65" s="250"/>
      <c r="C65" s="246"/>
      <c r="D65" s="246"/>
      <c r="E65" s="246"/>
      <c r="F65" s="246"/>
      <c r="G65" s="1204" t="s">
        <v>561</v>
      </c>
      <c r="H65" s="1205"/>
      <c r="I65" s="1205"/>
      <c r="J65" s="1205"/>
      <c r="K65" s="1205"/>
      <c r="L65" s="1205"/>
      <c r="M65" s="1205"/>
      <c r="N65" s="1205"/>
      <c r="O65" s="1206"/>
    </row>
    <row r="66" spans="2:30" x14ac:dyDescent="0.15">
      <c r="B66" s="250"/>
      <c r="C66" s="246"/>
      <c r="D66" s="246"/>
      <c r="E66" s="246"/>
      <c r="F66" s="246"/>
      <c r="G66" s="1207"/>
      <c r="H66" s="1208"/>
      <c r="I66" s="1208"/>
      <c r="J66" s="1208"/>
      <c r="K66" s="1208"/>
      <c r="L66" s="1208"/>
      <c r="M66" s="1208"/>
      <c r="N66" s="1208"/>
      <c r="O66" s="1209"/>
    </row>
    <row r="67" spans="2:30" x14ac:dyDescent="0.15">
      <c r="B67" s="250"/>
      <c r="C67" s="246"/>
      <c r="D67" s="246"/>
      <c r="E67" s="246"/>
      <c r="F67" s="246"/>
      <c r="G67" s="1207"/>
      <c r="H67" s="1208"/>
      <c r="I67" s="1208"/>
      <c r="J67" s="1208"/>
      <c r="K67" s="1208"/>
      <c r="L67" s="1208"/>
      <c r="M67" s="1208"/>
      <c r="N67" s="1208"/>
      <c r="O67" s="1209"/>
    </row>
    <row r="68" spans="2:30" x14ac:dyDescent="0.15">
      <c r="B68" s="250"/>
      <c r="C68" s="246"/>
      <c r="D68" s="246"/>
      <c r="E68" s="246"/>
      <c r="F68" s="246"/>
      <c r="G68" s="1207"/>
      <c r="H68" s="1208"/>
      <c r="I68" s="1208"/>
      <c r="J68" s="1208"/>
      <c r="K68" s="1208"/>
      <c r="L68" s="1208"/>
      <c r="M68" s="1208"/>
      <c r="N68" s="1208"/>
      <c r="O68" s="1209"/>
    </row>
    <row r="69" spans="2:30" x14ac:dyDescent="0.15">
      <c r="B69" s="250"/>
      <c r="C69" s="246"/>
      <c r="D69" s="246"/>
      <c r="E69" s="246"/>
      <c r="F69" s="246"/>
      <c r="G69" s="1210"/>
      <c r="H69" s="1211"/>
      <c r="I69" s="1211"/>
      <c r="J69" s="1211"/>
      <c r="K69" s="1211"/>
      <c r="L69" s="1211"/>
      <c r="M69" s="1211"/>
      <c r="N69" s="1211"/>
      <c r="O69" s="1212"/>
    </row>
    <row r="70" spans="2:30" x14ac:dyDescent="0.15">
      <c r="B70" s="250"/>
      <c r="C70" s="246"/>
      <c r="D70" s="246"/>
      <c r="E70" s="246"/>
      <c r="F70" s="246"/>
      <c r="G70" s="246"/>
      <c r="H70" s="1247"/>
      <c r="I70" s="1247"/>
      <c r="J70" s="1248"/>
      <c r="K70" s="1248"/>
      <c r="L70" s="1249"/>
      <c r="M70" s="1248"/>
      <c r="N70" s="1249"/>
      <c r="O70" s="1250"/>
    </row>
    <row r="71" spans="2:30" x14ac:dyDescent="0.15">
      <c r="B71" s="250"/>
      <c r="C71" s="246"/>
      <c r="D71" s="246"/>
      <c r="E71" s="246"/>
      <c r="F71" s="246"/>
      <c r="G71" s="1251" t="s">
        <v>562</v>
      </c>
      <c r="I71" s="1252"/>
      <c r="J71" s="1248"/>
      <c r="K71" s="1248"/>
      <c r="L71" s="1249"/>
      <c r="M71" s="1248"/>
      <c r="N71" s="1249"/>
      <c r="O71" s="1250"/>
    </row>
    <row r="72" spans="2:30" x14ac:dyDescent="0.15">
      <c r="B72" s="250"/>
      <c r="C72" s="246"/>
      <c r="D72" s="246"/>
      <c r="E72" s="246"/>
      <c r="F72" s="246"/>
      <c r="G72" s="1214"/>
      <c r="H72" s="1215"/>
      <c r="I72" s="1215"/>
      <c r="J72" s="1216"/>
      <c r="K72" s="1217" t="s">
        <v>518</v>
      </c>
      <c r="L72" s="1217" t="s">
        <v>519</v>
      </c>
      <c r="M72" s="1217" t="s">
        <v>520</v>
      </c>
      <c r="N72" s="1217" t="s">
        <v>521</v>
      </c>
      <c r="O72" s="1217" t="s">
        <v>522</v>
      </c>
    </row>
    <row r="73" spans="2:30" x14ac:dyDescent="0.15">
      <c r="B73" s="250"/>
      <c r="C73" s="246"/>
      <c r="D73" s="246"/>
      <c r="E73" s="246"/>
      <c r="F73" s="246"/>
      <c r="G73" s="1218" t="s">
        <v>556</v>
      </c>
      <c r="H73" s="1219"/>
      <c r="I73" s="1220" t="s">
        <v>557</v>
      </c>
      <c r="J73" s="1220"/>
      <c r="K73" s="1253">
        <v>77.5</v>
      </c>
      <c r="L73" s="1253">
        <v>58</v>
      </c>
      <c r="M73" s="1222">
        <v>37.9</v>
      </c>
      <c r="N73" s="1222">
        <v>38</v>
      </c>
      <c r="O73" s="1222">
        <v>32.1</v>
      </c>
      <c r="S73" s="245">
        <v>9.9</v>
      </c>
    </row>
    <row r="74" spans="2:30" x14ac:dyDescent="0.15">
      <c r="B74" s="250"/>
      <c r="C74" s="246"/>
      <c r="D74" s="246"/>
      <c r="E74" s="246"/>
      <c r="F74" s="246"/>
      <c r="G74" s="1223"/>
      <c r="H74" s="1224"/>
      <c r="I74" s="1225"/>
      <c r="J74" s="1225"/>
      <c r="K74" s="1253"/>
      <c r="L74" s="1253"/>
      <c r="M74" s="1222"/>
      <c r="N74" s="1222"/>
      <c r="O74" s="1222"/>
    </row>
    <row r="75" spans="2:30" x14ac:dyDescent="0.15">
      <c r="B75" s="250"/>
      <c r="C75" s="246"/>
      <c r="D75" s="246"/>
      <c r="E75" s="246"/>
      <c r="F75" s="246"/>
      <c r="G75" s="1223"/>
      <c r="H75" s="1224"/>
      <c r="I75" s="1227" t="s">
        <v>563</v>
      </c>
      <c r="J75" s="1227"/>
      <c r="K75" s="1229">
        <v>18.600000000000001</v>
      </c>
      <c r="L75" s="1229">
        <v>18.399999999999999</v>
      </c>
      <c r="M75" s="1229">
        <v>17.8</v>
      </c>
      <c r="N75" s="1229">
        <v>16.899999999999999</v>
      </c>
      <c r="O75" s="1229">
        <v>15.6</v>
      </c>
      <c r="U75" s="245">
        <v>81.2</v>
      </c>
      <c r="W75" s="245">
        <v>87.2</v>
      </c>
      <c r="Y75" s="245">
        <v>99.8</v>
      </c>
      <c r="AA75" s="245">
        <v>109.5</v>
      </c>
      <c r="AC75" s="245">
        <v>115.2</v>
      </c>
    </row>
    <row r="76" spans="2:30" x14ac:dyDescent="0.15">
      <c r="B76" s="250"/>
      <c r="C76" s="246"/>
      <c r="D76" s="246"/>
      <c r="E76" s="246"/>
      <c r="F76" s="246"/>
      <c r="G76" s="1230"/>
      <c r="H76" s="1231"/>
      <c r="I76" s="1227"/>
      <c r="J76" s="1227"/>
      <c r="K76" s="1232"/>
      <c r="L76" s="1232"/>
      <c r="M76" s="1232"/>
      <c r="N76" s="1232"/>
      <c r="O76" s="1232"/>
    </row>
    <row r="77" spans="2:30" x14ac:dyDescent="0.15">
      <c r="B77" s="250"/>
      <c r="C77" s="246"/>
      <c r="D77" s="246"/>
      <c r="E77" s="246"/>
      <c r="F77" s="246"/>
      <c r="G77" s="1233" t="s">
        <v>559</v>
      </c>
      <c r="H77" s="1234"/>
      <c r="I77" s="1227" t="s">
        <v>557</v>
      </c>
      <c r="J77" s="1227"/>
      <c r="K77" s="1253">
        <v>64.599999999999994</v>
      </c>
      <c r="L77" s="1253">
        <v>52.8</v>
      </c>
      <c r="M77" s="1222">
        <v>48.6</v>
      </c>
      <c r="N77" s="1222">
        <v>56.8</v>
      </c>
      <c r="O77" s="1222">
        <v>52.3</v>
      </c>
      <c r="R77" s="245">
        <v>12.3</v>
      </c>
      <c r="T77" s="245">
        <v>11.1</v>
      </c>
    </row>
    <row r="78" spans="2:30" x14ac:dyDescent="0.15">
      <c r="B78" s="250"/>
      <c r="C78" s="246"/>
      <c r="D78" s="246"/>
      <c r="E78" s="246"/>
      <c r="F78" s="246"/>
      <c r="G78" s="1235"/>
      <c r="H78" s="1236"/>
      <c r="I78" s="1227"/>
      <c r="J78" s="1227"/>
      <c r="K78" s="1253"/>
      <c r="L78" s="1253"/>
      <c r="M78" s="1222"/>
      <c r="N78" s="1222"/>
      <c r="O78" s="1222"/>
    </row>
    <row r="79" spans="2:30" x14ac:dyDescent="0.15">
      <c r="B79" s="250"/>
      <c r="C79" s="246"/>
      <c r="D79" s="246"/>
      <c r="E79" s="246"/>
      <c r="F79" s="246"/>
      <c r="G79" s="1235"/>
      <c r="H79" s="1236"/>
      <c r="I79" s="1254" t="s">
        <v>563</v>
      </c>
      <c r="J79" s="1238"/>
      <c r="K79" s="1255">
        <v>12.4</v>
      </c>
      <c r="L79" s="1255">
        <v>11.5</v>
      </c>
      <c r="M79" s="1255">
        <v>10.4</v>
      </c>
      <c r="N79" s="1255">
        <v>10.199999999999999</v>
      </c>
      <c r="O79" s="1255">
        <v>10</v>
      </c>
      <c r="V79" s="245">
        <v>53.5</v>
      </c>
      <c r="X79" s="245">
        <v>48.2</v>
      </c>
      <c r="Z79" s="245">
        <v>34.200000000000003</v>
      </c>
      <c r="AB79" s="245">
        <v>30.3</v>
      </c>
      <c r="AD79" s="245">
        <v>28.9</v>
      </c>
    </row>
    <row r="80" spans="2:30" x14ac:dyDescent="0.15">
      <c r="B80" s="250"/>
      <c r="C80" s="246"/>
      <c r="D80" s="246"/>
      <c r="E80" s="246"/>
      <c r="F80" s="246"/>
      <c r="G80" s="1240"/>
      <c r="H80" s="1241"/>
      <c r="I80" s="1238"/>
      <c r="J80" s="1238"/>
      <c r="K80" s="1255"/>
      <c r="L80" s="1255"/>
      <c r="M80" s="1255"/>
      <c r="N80" s="1255"/>
      <c r="O80" s="1255"/>
    </row>
    <row r="81" spans="2:17" x14ac:dyDescent="0.15">
      <c r="B81" s="250"/>
      <c r="C81" s="246"/>
      <c r="D81" s="246"/>
      <c r="E81" s="246"/>
      <c r="F81" s="246"/>
      <c r="G81" s="246"/>
      <c r="H81" s="246"/>
      <c r="I81" s="246"/>
      <c r="J81" s="246"/>
      <c r="K81" s="1256"/>
      <c r="L81" s="246"/>
      <c r="M81" s="246"/>
      <c r="N81" s="246"/>
      <c r="O81" s="246"/>
    </row>
    <row r="82" spans="2:17" ht="17.25" x14ac:dyDescent="0.15">
      <c r="B82" s="250"/>
      <c r="C82" s="246"/>
      <c r="D82" s="246"/>
      <c r="E82" s="246"/>
      <c r="F82" s="246"/>
      <c r="G82" s="246"/>
      <c r="H82" s="246"/>
      <c r="I82" s="246"/>
      <c r="J82" s="246"/>
      <c r="K82" s="1257"/>
      <c r="L82" s="1257"/>
      <c r="M82" s="1257"/>
      <c r="N82" s="1257"/>
      <c r="O82" s="1257"/>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8"/>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44779</v>
      </c>
      <c r="E3" s="118"/>
      <c r="F3" s="119">
        <v>70489</v>
      </c>
      <c r="G3" s="120"/>
      <c r="H3" s="121"/>
    </row>
    <row r="4" spans="1:8" x14ac:dyDescent="0.15">
      <c r="A4" s="122"/>
      <c r="B4" s="123"/>
      <c r="C4" s="124"/>
      <c r="D4" s="125">
        <v>33531</v>
      </c>
      <c r="E4" s="126"/>
      <c r="F4" s="127">
        <v>37817</v>
      </c>
      <c r="G4" s="128"/>
      <c r="H4" s="129"/>
    </row>
    <row r="5" spans="1:8" x14ac:dyDescent="0.15">
      <c r="A5" s="110" t="s">
        <v>512</v>
      </c>
      <c r="B5" s="115"/>
      <c r="C5" s="116"/>
      <c r="D5" s="117">
        <v>27512</v>
      </c>
      <c r="E5" s="118"/>
      <c r="F5" s="119">
        <v>84389</v>
      </c>
      <c r="G5" s="120"/>
      <c r="H5" s="121"/>
    </row>
    <row r="6" spans="1:8" x14ac:dyDescent="0.15">
      <c r="A6" s="122"/>
      <c r="B6" s="123"/>
      <c r="C6" s="124"/>
      <c r="D6" s="125">
        <v>14597</v>
      </c>
      <c r="E6" s="126"/>
      <c r="F6" s="127">
        <v>44339</v>
      </c>
      <c r="G6" s="128"/>
      <c r="H6" s="129"/>
    </row>
    <row r="7" spans="1:8" x14ac:dyDescent="0.15">
      <c r="A7" s="110" t="s">
        <v>513</v>
      </c>
      <c r="B7" s="115"/>
      <c r="C7" s="116"/>
      <c r="D7" s="117">
        <v>34494</v>
      </c>
      <c r="E7" s="118"/>
      <c r="F7" s="119">
        <v>83623</v>
      </c>
      <c r="G7" s="120"/>
      <c r="H7" s="121"/>
    </row>
    <row r="8" spans="1:8" x14ac:dyDescent="0.15">
      <c r="A8" s="122"/>
      <c r="B8" s="123"/>
      <c r="C8" s="124"/>
      <c r="D8" s="125">
        <v>22872</v>
      </c>
      <c r="E8" s="126"/>
      <c r="F8" s="127">
        <v>48787</v>
      </c>
      <c r="G8" s="128"/>
      <c r="H8" s="129"/>
    </row>
    <row r="9" spans="1:8" x14ac:dyDescent="0.15">
      <c r="A9" s="110" t="s">
        <v>514</v>
      </c>
      <c r="B9" s="115"/>
      <c r="C9" s="116"/>
      <c r="D9" s="117">
        <v>28390</v>
      </c>
      <c r="E9" s="118"/>
      <c r="F9" s="119">
        <v>81768</v>
      </c>
      <c r="G9" s="120"/>
      <c r="H9" s="121"/>
    </row>
    <row r="10" spans="1:8" x14ac:dyDescent="0.15">
      <c r="A10" s="122"/>
      <c r="B10" s="123"/>
      <c r="C10" s="124"/>
      <c r="D10" s="125">
        <v>21083</v>
      </c>
      <c r="E10" s="126"/>
      <c r="F10" s="127">
        <v>37917</v>
      </c>
      <c r="G10" s="128"/>
      <c r="H10" s="129"/>
    </row>
    <row r="11" spans="1:8" x14ac:dyDescent="0.15">
      <c r="A11" s="110" t="s">
        <v>515</v>
      </c>
      <c r="B11" s="115"/>
      <c r="C11" s="116"/>
      <c r="D11" s="117">
        <v>27122</v>
      </c>
      <c r="E11" s="118"/>
      <c r="F11" s="119">
        <v>65876</v>
      </c>
      <c r="G11" s="120"/>
      <c r="H11" s="121"/>
    </row>
    <row r="12" spans="1:8" x14ac:dyDescent="0.15">
      <c r="A12" s="122"/>
      <c r="B12" s="123"/>
      <c r="C12" s="130"/>
      <c r="D12" s="125">
        <v>17556</v>
      </c>
      <c r="E12" s="126"/>
      <c r="F12" s="127">
        <v>36484</v>
      </c>
      <c r="G12" s="128"/>
      <c r="H12" s="129"/>
    </row>
    <row r="13" spans="1:8" x14ac:dyDescent="0.15">
      <c r="A13" s="110"/>
      <c r="B13" s="115"/>
      <c r="C13" s="131"/>
      <c r="D13" s="132">
        <v>32459</v>
      </c>
      <c r="E13" s="133"/>
      <c r="F13" s="134">
        <v>77229</v>
      </c>
      <c r="G13" s="135"/>
      <c r="H13" s="121"/>
    </row>
    <row r="14" spans="1:8" x14ac:dyDescent="0.15">
      <c r="A14" s="122"/>
      <c r="B14" s="123"/>
      <c r="C14" s="124"/>
      <c r="D14" s="125">
        <v>21928</v>
      </c>
      <c r="E14" s="126"/>
      <c r="F14" s="127">
        <v>41069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5.36</v>
      </c>
      <c r="C19" s="136">
        <f>ROUND(VALUE(SUBSTITUTE(実質収支比率等に係る経年分析!G$48,"▲","-")),2)</f>
        <v>7.55</v>
      </c>
      <c r="D19" s="136">
        <f>ROUND(VALUE(SUBSTITUTE(実質収支比率等に係る経年分析!H$48,"▲","-")),2)</f>
        <v>4.04</v>
      </c>
      <c r="E19" s="136">
        <f>ROUND(VALUE(SUBSTITUTE(実質収支比率等に係る経年分析!I$48,"▲","-")),2)</f>
        <v>3.23</v>
      </c>
      <c r="F19" s="136">
        <f>ROUND(VALUE(SUBSTITUTE(実質収支比率等に係る経年分析!J$48,"▲","-")),2)</f>
        <v>2.98</v>
      </c>
    </row>
    <row r="20" spans="1:11" x14ac:dyDescent="0.15">
      <c r="A20" s="136" t="s">
        <v>43</v>
      </c>
      <c r="B20" s="136">
        <f>ROUND(VALUE(SUBSTITUTE(実質収支比率等に係る経年分析!F$47,"▲","-")),2)</f>
        <v>37.549999999999997</v>
      </c>
      <c r="C20" s="136">
        <f>ROUND(VALUE(SUBSTITUTE(実質収支比率等に係る経年分析!G$47,"▲","-")),2)</f>
        <v>39.53</v>
      </c>
      <c r="D20" s="136">
        <f>ROUND(VALUE(SUBSTITUTE(実質収支比率等に係る経年分析!H$47,"▲","-")),2)</f>
        <v>40.32</v>
      </c>
      <c r="E20" s="136">
        <f>ROUND(VALUE(SUBSTITUTE(実質収支比率等に係る経年分析!I$47,"▲","-")),2)</f>
        <v>37.770000000000003</v>
      </c>
      <c r="F20" s="136">
        <f>ROUND(VALUE(SUBSTITUTE(実質収支比率等に係る経年分析!J$47,"▲","-")),2)</f>
        <v>36.340000000000003</v>
      </c>
    </row>
    <row r="21" spans="1:11" x14ac:dyDescent="0.15">
      <c r="A21" s="136" t="s">
        <v>44</v>
      </c>
      <c r="B21" s="136">
        <f>IF(ISNUMBER(VALUE(SUBSTITUTE(実質収支比率等に係る経年分析!F$49,"▲","-"))),ROUND(VALUE(SUBSTITUTE(実質収支比率等に係る経年分析!F$49,"▲","-")),2),NA())</f>
        <v>-1.63</v>
      </c>
      <c r="C21" s="136">
        <f>IF(ISNUMBER(VALUE(SUBSTITUTE(実質収支比率等に係る経年分析!G$49,"▲","-"))),ROUND(VALUE(SUBSTITUTE(実質収支比率等に係る経年分析!G$49,"▲","-")),2),NA())</f>
        <v>2.34</v>
      </c>
      <c r="D21" s="136">
        <f>IF(ISNUMBER(VALUE(SUBSTITUTE(実質収支比率等に係る経年分析!H$49,"▲","-"))),ROUND(VALUE(SUBSTITUTE(実質収支比率等に係る経年分析!H$49,"▲","-")),2),NA())</f>
        <v>-7.48</v>
      </c>
      <c r="E21" s="136">
        <f>IF(ISNUMBER(VALUE(SUBSTITUTE(実質収支比率等に係る経年分析!I$49,"▲","-"))),ROUND(VALUE(SUBSTITUTE(実質収支比率等に係る経年分析!I$49,"▲","-")),2),NA())</f>
        <v>-5.81</v>
      </c>
      <c r="F21" s="136">
        <f>IF(ISNUMBER(VALUE(SUBSTITUTE(実質収支比率等に係る経年分析!J$49,"▲","-"))),ROUND(VALUE(SUBSTITUTE(実質収支比率等に係る経年分析!J$49,"▲","-")),2),NA())</f>
        <v>-4.2699999999999996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0.75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1.82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1.93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5.36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8.7200000000000006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9.42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10.94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1774</v>
      </c>
      <c r="E42" s="138"/>
      <c r="F42" s="138"/>
      <c r="G42" s="138">
        <f>'実質公債費比率（分子）の構造'!L$52</f>
        <v>1939</v>
      </c>
      <c r="H42" s="138"/>
      <c r="I42" s="138"/>
      <c r="J42" s="138">
        <f>'実質公債費比率（分子）の構造'!M$52</f>
        <v>1991</v>
      </c>
      <c r="K42" s="138"/>
      <c r="L42" s="138"/>
      <c r="M42" s="138">
        <f>'実質公債費比率（分子）の構造'!N$52</f>
        <v>1972</v>
      </c>
      <c r="N42" s="138"/>
      <c r="O42" s="138"/>
      <c r="P42" s="138">
        <f>'実質公債費比率（分子）の構造'!O$52</f>
        <v>1963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21</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30</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522</v>
      </c>
      <c r="C46" s="138"/>
      <c r="D46" s="138"/>
      <c r="E46" s="138">
        <f>'実質公債費比率（分子）の構造'!L$48</f>
        <v>554</v>
      </c>
      <c r="F46" s="138"/>
      <c r="G46" s="138"/>
      <c r="H46" s="138">
        <f>'実質公債費比率（分子）の構造'!M$48</f>
        <v>571</v>
      </c>
      <c r="I46" s="138"/>
      <c r="J46" s="138"/>
      <c r="K46" s="138">
        <f>'実質公債費比率（分子）の構造'!N$48</f>
        <v>587</v>
      </c>
      <c r="L46" s="138"/>
      <c r="M46" s="138"/>
      <c r="N46" s="138">
        <f>'実質公債費比率（分子）の構造'!O$48</f>
        <v>596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2548</v>
      </c>
      <c r="C49" s="138"/>
      <c r="D49" s="138"/>
      <c r="E49" s="138">
        <f>'実質公債費比率（分子）の構造'!L$45</f>
        <v>2695</v>
      </c>
      <c r="F49" s="138"/>
      <c r="G49" s="138"/>
      <c r="H49" s="138">
        <f>'実質公債費比率（分子）の構造'!M$45</f>
        <v>2612</v>
      </c>
      <c r="I49" s="138"/>
      <c r="J49" s="138"/>
      <c r="K49" s="138">
        <f>'実質公債費比率（分子）の構造'!N$45</f>
        <v>2499</v>
      </c>
      <c r="L49" s="138"/>
      <c r="M49" s="138"/>
      <c r="N49" s="138">
        <f>'実質公債費比率（分子）の構造'!O$45</f>
        <v>2328</v>
      </c>
      <c r="O49" s="138"/>
      <c r="P49" s="138"/>
    </row>
    <row r="50" spans="1:16" x14ac:dyDescent="0.15">
      <c r="A50" s="138" t="s">
        <v>59</v>
      </c>
      <c r="B50" s="138" t="e">
        <f>NA()</f>
        <v>#N/A</v>
      </c>
      <c r="C50" s="138">
        <f>IF(ISNUMBER('実質公債費比率（分子）の構造'!K$53),'実質公債費比率（分子）の構造'!K$53,NA())</f>
        <v>1347</v>
      </c>
      <c r="D50" s="138" t="e">
        <f>NA()</f>
        <v>#N/A</v>
      </c>
      <c r="E50" s="138" t="e">
        <f>NA()</f>
        <v>#N/A</v>
      </c>
      <c r="F50" s="138">
        <f>IF(ISNUMBER('実質公債費比率（分子）の構造'!L$53),'実質公債費比率（分子）の構造'!L$53,NA())</f>
        <v>1310</v>
      </c>
      <c r="G50" s="138" t="e">
        <f>NA()</f>
        <v>#N/A</v>
      </c>
      <c r="H50" s="138" t="e">
        <f>NA()</f>
        <v>#N/A</v>
      </c>
      <c r="I50" s="138">
        <f>IF(ISNUMBER('実質公債費比率（分子）の構造'!M$53),'実質公債費比率（分子）の構造'!M$53,NA())</f>
        <v>1192</v>
      </c>
      <c r="J50" s="138" t="e">
        <f>NA()</f>
        <v>#N/A</v>
      </c>
      <c r="K50" s="138" t="e">
        <f>NA()</f>
        <v>#N/A</v>
      </c>
      <c r="L50" s="138">
        <f>IF(ISNUMBER('実質公債費比率（分子）の構造'!N$53),'実質公債費比率（分子）の構造'!N$53,NA())</f>
        <v>1114</v>
      </c>
      <c r="M50" s="138" t="e">
        <f>NA()</f>
        <v>#N/A</v>
      </c>
      <c r="N50" s="138" t="e">
        <f>NA()</f>
        <v>#N/A</v>
      </c>
      <c r="O50" s="138">
        <f>IF(ISNUMBER('実質公債費比率（分子）の構造'!O$53),'実質公債費比率（分子）の構造'!O$53,NA())</f>
        <v>961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20686</v>
      </c>
      <c r="E56" s="137"/>
      <c r="F56" s="137"/>
      <c r="G56" s="137">
        <f>'将来負担比率（分子）の構造'!J$52</f>
        <v>19884</v>
      </c>
      <c r="H56" s="137"/>
      <c r="I56" s="137"/>
      <c r="J56" s="137">
        <f>'将来負担比率（分子）の構造'!K$52</f>
        <v>19429</v>
      </c>
      <c r="K56" s="137"/>
      <c r="L56" s="137"/>
      <c r="M56" s="137">
        <f>'将来負担比率（分子）の構造'!L$52</f>
        <v>18107</v>
      </c>
      <c r="N56" s="137"/>
      <c r="O56" s="137"/>
      <c r="P56" s="137">
        <f>'将来負担比率（分子）の構造'!M$52</f>
        <v>17115</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7055</v>
      </c>
      <c r="E58" s="137"/>
      <c r="F58" s="137"/>
      <c r="G58" s="137">
        <f>'将来負担比率（分子）の構造'!J$50</f>
        <v>7365</v>
      </c>
      <c r="H58" s="137"/>
      <c r="I58" s="137"/>
      <c r="J58" s="137">
        <f>'将来負担比率（分子）の構造'!K$50</f>
        <v>7628</v>
      </c>
      <c r="K58" s="137"/>
      <c r="L58" s="137"/>
      <c r="M58" s="137">
        <f>'将来負担比率（分子）の構造'!L$50</f>
        <v>7315</v>
      </c>
      <c r="N58" s="137"/>
      <c r="O58" s="137"/>
      <c r="P58" s="137">
        <f>'将来負担比率（分子）の構造'!M$50</f>
        <v>7187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2143</v>
      </c>
      <c r="C62" s="137"/>
      <c r="D62" s="137"/>
      <c r="E62" s="137">
        <f>'将来負担比率（分子）の構造'!J$45</f>
        <v>1795</v>
      </c>
      <c r="F62" s="137"/>
      <c r="G62" s="137"/>
      <c r="H62" s="137">
        <f>'将来負担比率（分子）の構造'!K$45</f>
        <v>1619</v>
      </c>
      <c r="I62" s="137"/>
      <c r="J62" s="137"/>
      <c r="K62" s="137">
        <f>'将来負担比率（分子）の構造'!L$45</f>
        <v>1604</v>
      </c>
      <c r="L62" s="137"/>
      <c r="M62" s="137"/>
      <c r="N62" s="137">
        <f>'将来負担比率（分子）の構造'!M$45</f>
        <v>1594</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9326</v>
      </c>
      <c r="C64" s="137"/>
      <c r="D64" s="137"/>
      <c r="E64" s="137">
        <f>'将来負担比率（分子）の構造'!J$43</f>
        <v>9154</v>
      </c>
      <c r="F64" s="137"/>
      <c r="G64" s="137"/>
      <c r="H64" s="137">
        <f>'将来負担比率（分子）の構造'!K$43</f>
        <v>9061</v>
      </c>
      <c r="I64" s="137"/>
      <c r="J64" s="137"/>
      <c r="K64" s="137">
        <f>'将来負担比率（分子）の構造'!L$43</f>
        <v>9095</v>
      </c>
      <c r="L64" s="137"/>
      <c r="M64" s="137"/>
      <c r="N64" s="137">
        <f>'将来負担比率（分子）の構造'!M$43</f>
        <v>9046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21874</v>
      </c>
      <c r="C66" s="137"/>
      <c r="D66" s="137"/>
      <c r="E66" s="137">
        <f>'将来負担比率（分子）の構造'!J$41</f>
        <v>20507</v>
      </c>
      <c r="F66" s="137"/>
      <c r="G66" s="137"/>
      <c r="H66" s="137">
        <f>'将来負担比率（分子）の構造'!K$41</f>
        <v>19044</v>
      </c>
      <c r="I66" s="137"/>
      <c r="J66" s="137"/>
      <c r="K66" s="137">
        <f>'将来負担比率（分子）の構造'!L$41</f>
        <v>17386</v>
      </c>
      <c r="L66" s="137"/>
      <c r="M66" s="137"/>
      <c r="N66" s="137">
        <f>'将来負担比率（分子）の構造'!M$41</f>
        <v>15857</v>
      </c>
      <c r="O66" s="137"/>
      <c r="P66" s="137"/>
    </row>
    <row r="67" spans="1:16" x14ac:dyDescent="0.15">
      <c r="A67" s="137" t="s">
        <v>63</v>
      </c>
      <c r="B67" s="137" t="e">
        <f>NA()</f>
        <v>#N/A</v>
      </c>
      <c r="C67" s="137">
        <f>IF(ISNUMBER('将来負担比率（分子）の構造'!I$53), IF('将来負担比率（分子）の構造'!I$53 &lt; 0, 0, '将来負担比率（分子）の構造'!I$53), NA())</f>
        <v>5602</v>
      </c>
      <c r="D67" s="137" t="e">
        <f>NA()</f>
        <v>#N/A</v>
      </c>
      <c r="E67" s="137" t="e">
        <f>NA()</f>
        <v>#N/A</v>
      </c>
      <c r="F67" s="137">
        <f>IF(ISNUMBER('将来負担比率（分子）の構造'!J$53), IF('将来負担比率（分子）の構造'!J$53 &lt; 0, 0, '将来負担比率（分子）の構造'!J$53), NA())</f>
        <v>4206</v>
      </c>
      <c r="G67" s="137" t="e">
        <f>NA()</f>
        <v>#N/A</v>
      </c>
      <c r="H67" s="137" t="e">
        <f>NA()</f>
        <v>#N/A</v>
      </c>
      <c r="I67" s="137">
        <f>IF(ISNUMBER('将来負担比率（分子）の構造'!K$53), IF('将来負担比率（分子）の構造'!K$53 &lt; 0, 0, '将来負担比率（分子）の構造'!K$53), NA())</f>
        <v>2668</v>
      </c>
      <c r="J67" s="137" t="e">
        <f>NA()</f>
        <v>#N/A</v>
      </c>
      <c r="K67" s="137" t="e">
        <f>NA()</f>
        <v>#N/A</v>
      </c>
      <c r="L67" s="137">
        <f>IF(ISNUMBER('将来負担比率（分子）の構造'!L$53), IF('将来負担比率（分子）の構造'!L$53 &lt; 0, 0, '将来負担比率（分子）の構造'!L$53), NA())</f>
        <v>2663</v>
      </c>
      <c r="M67" s="137" t="e">
        <f>NA()</f>
        <v>#N/A</v>
      </c>
      <c r="N67" s="137" t="e">
        <f>NA()</f>
        <v>#N/A</v>
      </c>
      <c r="O67" s="137">
        <f>IF(ISNUMBER('将来負担比率（分子）の構造'!M$53), IF('将来負担比率（分子）の構造'!M$53 &lt; 0, 0, '将来負担比率（分子）の構造'!M$53), NA())</f>
        <v>2194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2957554</v>
      </c>
      <c r="S5" s="641"/>
      <c r="T5" s="641"/>
      <c r="U5" s="641"/>
      <c r="V5" s="641"/>
      <c r="W5" s="641"/>
      <c r="X5" s="641"/>
      <c r="Y5" s="688"/>
      <c r="Z5" s="701">
        <v>23.9</v>
      </c>
      <c r="AA5" s="701"/>
      <c r="AB5" s="701"/>
      <c r="AC5" s="701"/>
      <c r="AD5" s="702">
        <v>2957554</v>
      </c>
      <c r="AE5" s="702"/>
      <c r="AF5" s="702"/>
      <c r="AG5" s="702"/>
      <c r="AH5" s="702"/>
      <c r="AI5" s="702"/>
      <c r="AJ5" s="702"/>
      <c r="AK5" s="702"/>
      <c r="AL5" s="689">
        <v>35.200000000000003</v>
      </c>
      <c r="AM5" s="658"/>
      <c r="AN5" s="658"/>
      <c r="AO5" s="690"/>
      <c r="AP5" s="677" t="s">
        <v>209</v>
      </c>
      <c r="AQ5" s="678"/>
      <c r="AR5" s="678"/>
      <c r="AS5" s="678"/>
      <c r="AT5" s="678"/>
      <c r="AU5" s="678"/>
      <c r="AV5" s="678"/>
      <c r="AW5" s="678"/>
      <c r="AX5" s="678"/>
      <c r="AY5" s="678"/>
      <c r="AZ5" s="678"/>
      <c r="BA5" s="678"/>
      <c r="BB5" s="678"/>
      <c r="BC5" s="678"/>
      <c r="BD5" s="678"/>
      <c r="BE5" s="678"/>
      <c r="BF5" s="679"/>
      <c r="BG5" s="590">
        <v>2957554</v>
      </c>
      <c r="BH5" s="591"/>
      <c r="BI5" s="591"/>
      <c r="BJ5" s="591"/>
      <c r="BK5" s="591"/>
      <c r="BL5" s="591"/>
      <c r="BM5" s="591"/>
      <c r="BN5" s="592"/>
      <c r="BO5" s="643">
        <v>100</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161989</v>
      </c>
      <c r="S6" s="591"/>
      <c r="T6" s="591"/>
      <c r="U6" s="591"/>
      <c r="V6" s="591"/>
      <c r="W6" s="591"/>
      <c r="X6" s="591"/>
      <c r="Y6" s="592"/>
      <c r="Z6" s="643">
        <v>1.3</v>
      </c>
      <c r="AA6" s="643"/>
      <c r="AB6" s="643"/>
      <c r="AC6" s="643"/>
      <c r="AD6" s="644">
        <v>161989</v>
      </c>
      <c r="AE6" s="644"/>
      <c r="AF6" s="644"/>
      <c r="AG6" s="644"/>
      <c r="AH6" s="644"/>
      <c r="AI6" s="644"/>
      <c r="AJ6" s="644"/>
      <c r="AK6" s="644"/>
      <c r="AL6" s="613">
        <v>1.9</v>
      </c>
      <c r="AM6" s="645"/>
      <c r="AN6" s="645"/>
      <c r="AO6" s="646"/>
      <c r="AP6" s="587" t="s">
        <v>215</v>
      </c>
      <c r="AQ6" s="588"/>
      <c r="AR6" s="588"/>
      <c r="AS6" s="588"/>
      <c r="AT6" s="588"/>
      <c r="AU6" s="588"/>
      <c r="AV6" s="588"/>
      <c r="AW6" s="588"/>
      <c r="AX6" s="588"/>
      <c r="AY6" s="588"/>
      <c r="AZ6" s="588"/>
      <c r="BA6" s="588"/>
      <c r="BB6" s="588"/>
      <c r="BC6" s="588"/>
      <c r="BD6" s="588"/>
      <c r="BE6" s="588"/>
      <c r="BF6" s="589"/>
      <c r="BG6" s="590">
        <v>2957554</v>
      </c>
      <c r="BH6" s="591"/>
      <c r="BI6" s="591"/>
      <c r="BJ6" s="591"/>
      <c r="BK6" s="591"/>
      <c r="BL6" s="591"/>
      <c r="BM6" s="591"/>
      <c r="BN6" s="592"/>
      <c r="BO6" s="643">
        <v>100</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130965</v>
      </c>
      <c r="CS6" s="591"/>
      <c r="CT6" s="591"/>
      <c r="CU6" s="591"/>
      <c r="CV6" s="591"/>
      <c r="CW6" s="591"/>
      <c r="CX6" s="591"/>
      <c r="CY6" s="592"/>
      <c r="CZ6" s="643">
        <v>1.1000000000000001</v>
      </c>
      <c r="DA6" s="643"/>
      <c r="DB6" s="643"/>
      <c r="DC6" s="643"/>
      <c r="DD6" s="596" t="s">
        <v>210</v>
      </c>
      <c r="DE6" s="591"/>
      <c r="DF6" s="591"/>
      <c r="DG6" s="591"/>
      <c r="DH6" s="591"/>
      <c r="DI6" s="591"/>
      <c r="DJ6" s="591"/>
      <c r="DK6" s="591"/>
      <c r="DL6" s="591"/>
      <c r="DM6" s="591"/>
      <c r="DN6" s="591"/>
      <c r="DO6" s="591"/>
      <c r="DP6" s="592"/>
      <c r="DQ6" s="596">
        <v>130965</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4554</v>
      </c>
      <c r="S7" s="591"/>
      <c r="T7" s="591"/>
      <c r="U7" s="591"/>
      <c r="V7" s="591"/>
      <c r="W7" s="591"/>
      <c r="X7" s="591"/>
      <c r="Y7" s="592"/>
      <c r="Z7" s="643">
        <v>0</v>
      </c>
      <c r="AA7" s="643"/>
      <c r="AB7" s="643"/>
      <c r="AC7" s="643"/>
      <c r="AD7" s="644">
        <v>4554</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1346916</v>
      </c>
      <c r="BH7" s="591"/>
      <c r="BI7" s="591"/>
      <c r="BJ7" s="591"/>
      <c r="BK7" s="591"/>
      <c r="BL7" s="591"/>
      <c r="BM7" s="591"/>
      <c r="BN7" s="592"/>
      <c r="BO7" s="643">
        <v>45.5</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1234049</v>
      </c>
      <c r="CS7" s="591"/>
      <c r="CT7" s="591"/>
      <c r="CU7" s="591"/>
      <c r="CV7" s="591"/>
      <c r="CW7" s="591"/>
      <c r="CX7" s="591"/>
      <c r="CY7" s="592"/>
      <c r="CZ7" s="643">
        <v>10.3</v>
      </c>
      <c r="DA7" s="643"/>
      <c r="DB7" s="643"/>
      <c r="DC7" s="643"/>
      <c r="DD7" s="596">
        <v>46851</v>
      </c>
      <c r="DE7" s="591"/>
      <c r="DF7" s="591"/>
      <c r="DG7" s="591"/>
      <c r="DH7" s="591"/>
      <c r="DI7" s="591"/>
      <c r="DJ7" s="591"/>
      <c r="DK7" s="591"/>
      <c r="DL7" s="591"/>
      <c r="DM7" s="591"/>
      <c r="DN7" s="591"/>
      <c r="DO7" s="591"/>
      <c r="DP7" s="592"/>
      <c r="DQ7" s="596">
        <v>1054743</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11620</v>
      </c>
      <c r="S8" s="591"/>
      <c r="T8" s="591"/>
      <c r="U8" s="591"/>
      <c r="V8" s="591"/>
      <c r="W8" s="591"/>
      <c r="X8" s="591"/>
      <c r="Y8" s="592"/>
      <c r="Z8" s="643">
        <v>0.1</v>
      </c>
      <c r="AA8" s="643"/>
      <c r="AB8" s="643"/>
      <c r="AC8" s="643"/>
      <c r="AD8" s="644">
        <v>11620</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47137</v>
      </c>
      <c r="BH8" s="591"/>
      <c r="BI8" s="591"/>
      <c r="BJ8" s="591"/>
      <c r="BK8" s="591"/>
      <c r="BL8" s="591"/>
      <c r="BM8" s="591"/>
      <c r="BN8" s="592"/>
      <c r="BO8" s="643">
        <v>1.6</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3655163</v>
      </c>
      <c r="CS8" s="591"/>
      <c r="CT8" s="591"/>
      <c r="CU8" s="591"/>
      <c r="CV8" s="591"/>
      <c r="CW8" s="591"/>
      <c r="CX8" s="591"/>
      <c r="CY8" s="592"/>
      <c r="CZ8" s="643">
        <v>30.4</v>
      </c>
      <c r="DA8" s="643"/>
      <c r="DB8" s="643"/>
      <c r="DC8" s="643"/>
      <c r="DD8" s="596">
        <v>12408</v>
      </c>
      <c r="DE8" s="591"/>
      <c r="DF8" s="591"/>
      <c r="DG8" s="591"/>
      <c r="DH8" s="591"/>
      <c r="DI8" s="591"/>
      <c r="DJ8" s="591"/>
      <c r="DK8" s="591"/>
      <c r="DL8" s="591"/>
      <c r="DM8" s="591"/>
      <c r="DN8" s="591"/>
      <c r="DO8" s="591"/>
      <c r="DP8" s="592"/>
      <c r="DQ8" s="596">
        <v>2187481</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5881</v>
      </c>
      <c r="S9" s="591"/>
      <c r="T9" s="591"/>
      <c r="U9" s="591"/>
      <c r="V9" s="591"/>
      <c r="W9" s="591"/>
      <c r="X9" s="591"/>
      <c r="Y9" s="592"/>
      <c r="Z9" s="643">
        <v>0</v>
      </c>
      <c r="AA9" s="643"/>
      <c r="AB9" s="643"/>
      <c r="AC9" s="643"/>
      <c r="AD9" s="644">
        <v>5881</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1155675</v>
      </c>
      <c r="BH9" s="591"/>
      <c r="BI9" s="591"/>
      <c r="BJ9" s="591"/>
      <c r="BK9" s="591"/>
      <c r="BL9" s="591"/>
      <c r="BM9" s="591"/>
      <c r="BN9" s="592"/>
      <c r="BO9" s="643">
        <v>39.1</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1170403</v>
      </c>
      <c r="CS9" s="591"/>
      <c r="CT9" s="591"/>
      <c r="CU9" s="591"/>
      <c r="CV9" s="591"/>
      <c r="CW9" s="591"/>
      <c r="CX9" s="591"/>
      <c r="CY9" s="592"/>
      <c r="CZ9" s="643">
        <v>9.6999999999999993</v>
      </c>
      <c r="DA9" s="643"/>
      <c r="DB9" s="643"/>
      <c r="DC9" s="643"/>
      <c r="DD9" s="596">
        <v>12572</v>
      </c>
      <c r="DE9" s="591"/>
      <c r="DF9" s="591"/>
      <c r="DG9" s="591"/>
      <c r="DH9" s="591"/>
      <c r="DI9" s="591"/>
      <c r="DJ9" s="591"/>
      <c r="DK9" s="591"/>
      <c r="DL9" s="591"/>
      <c r="DM9" s="591"/>
      <c r="DN9" s="591"/>
      <c r="DO9" s="591"/>
      <c r="DP9" s="592"/>
      <c r="DQ9" s="596">
        <v>1018947</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456635</v>
      </c>
      <c r="S10" s="591"/>
      <c r="T10" s="591"/>
      <c r="U10" s="591"/>
      <c r="V10" s="591"/>
      <c r="W10" s="591"/>
      <c r="X10" s="591"/>
      <c r="Y10" s="592"/>
      <c r="Z10" s="643">
        <v>3.7</v>
      </c>
      <c r="AA10" s="643"/>
      <c r="AB10" s="643"/>
      <c r="AC10" s="643"/>
      <c r="AD10" s="644">
        <v>456635</v>
      </c>
      <c r="AE10" s="644"/>
      <c r="AF10" s="644"/>
      <c r="AG10" s="644"/>
      <c r="AH10" s="644"/>
      <c r="AI10" s="644"/>
      <c r="AJ10" s="644"/>
      <c r="AK10" s="644"/>
      <c r="AL10" s="613">
        <v>5.4</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65712</v>
      </c>
      <c r="BH10" s="591"/>
      <c r="BI10" s="591"/>
      <c r="BJ10" s="591"/>
      <c r="BK10" s="591"/>
      <c r="BL10" s="591"/>
      <c r="BM10" s="591"/>
      <c r="BN10" s="592"/>
      <c r="BO10" s="643">
        <v>2.2000000000000002</v>
      </c>
      <c r="BP10" s="643"/>
      <c r="BQ10" s="643"/>
      <c r="BR10" s="643"/>
      <c r="BS10" s="596" t="s">
        <v>112</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2000</v>
      </c>
      <c r="CS10" s="591"/>
      <c r="CT10" s="591"/>
      <c r="CU10" s="591"/>
      <c r="CV10" s="591"/>
      <c r="CW10" s="591"/>
      <c r="CX10" s="591"/>
      <c r="CY10" s="592"/>
      <c r="CZ10" s="643">
        <v>0</v>
      </c>
      <c r="DA10" s="643"/>
      <c r="DB10" s="643"/>
      <c r="DC10" s="643"/>
      <c r="DD10" s="596" t="s">
        <v>112</v>
      </c>
      <c r="DE10" s="591"/>
      <c r="DF10" s="591"/>
      <c r="DG10" s="591"/>
      <c r="DH10" s="591"/>
      <c r="DI10" s="591"/>
      <c r="DJ10" s="591"/>
      <c r="DK10" s="591"/>
      <c r="DL10" s="591"/>
      <c r="DM10" s="591"/>
      <c r="DN10" s="591"/>
      <c r="DO10" s="591"/>
      <c r="DP10" s="592"/>
      <c r="DQ10" s="596" t="s">
        <v>112</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v>33022</v>
      </c>
      <c r="S11" s="591"/>
      <c r="T11" s="591"/>
      <c r="U11" s="591"/>
      <c r="V11" s="591"/>
      <c r="W11" s="591"/>
      <c r="X11" s="591"/>
      <c r="Y11" s="592"/>
      <c r="Z11" s="643">
        <v>0.3</v>
      </c>
      <c r="AA11" s="643"/>
      <c r="AB11" s="643"/>
      <c r="AC11" s="643"/>
      <c r="AD11" s="644">
        <v>33022</v>
      </c>
      <c r="AE11" s="644"/>
      <c r="AF11" s="644"/>
      <c r="AG11" s="644"/>
      <c r="AH11" s="644"/>
      <c r="AI11" s="644"/>
      <c r="AJ11" s="644"/>
      <c r="AK11" s="644"/>
      <c r="AL11" s="613">
        <v>0.4</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78392</v>
      </c>
      <c r="BH11" s="591"/>
      <c r="BI11" s="591"/>
      <c r="BJ11" s="591"/>
      <c r="BK11" s="591"/>
      <c r="BL11" s="591"/>
      <c r="BM11" s="591"/>
      <c r="BN11" s="592"/>
      <c r="BO11" s="643">
        <v>2.7</v>
      </c>
      <c r="BP11" s="643"/>
      <c r="BQ11" s="643"/>
      <c r="BR11" s="643"/>
      <c r="BS11" s="596" t="s">
        <v>112</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645374</v>
      </c>
      <c r="CS11" s="591"/>
      <c r="CT11" s="591"/>
      <c r="CU11" s="591"/>
      <c r="CV11" s="591"/>
      <c r="CW11" s="591"/>
      <c r="CX11" s="591"/>
      <c r="CY11" s="592"/>
      <c r="CZ11" s="643">
        <v>5.4</v>
      </c>
      <c r="DA11" s="643"/>
      <c r="DB11" s="643"/>
      <c r="DC11" s="643"/>
      <c r="DD11" s="596">
        <v>121561</v>
      </c>
      <c r="DE11" s="591"/>
      <c r="DF11" s="591"/>
      <c r="DG11" s="591"/>
      <c r="DH11" s="591"/>
      <c r="DI11" s="591"/>
      <c r="DJ11" s="591"/>
      <c r="DK11" s="591"/>
      <c r="DL11" s="591"/>
      <c r="DM11" s="591"/>
      <c r="DN11" s="591"/>
      <c r="DO11" s="591"/>
      <c r="DP11" s="592"/>
      <c r="DQ11" s="596">
        <v>517756</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1395303</v>
      </c>
      <c r="BH12" s="591"/>
      <c r="BI12" s="591"/>
      <c r="BJ12" s="591"/>
      <c r="BK12" s="591"/>
      <c r="BL12" s="591"/>
      <c r="BM12" s="591"/>
      <c r="BN12" s="592"/>
      <c r="BO12" s="643">
        <v>47.2</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224973</v>
      </c>
      <c r="CS12" s="591"/>
      <c r="CT12" s="591"/>
      <c r="CU12" s="591"/>
      <c r="CV12" s="591"/>
      <c r="CW12" s="591"/>
      <c r="CX12" s="591"/>
      <c r="CY12" s="592"/>
      <c r="CZ12" s="643">
        <v>1.9</v>
      </c>
      <c r="DA12" s="643"/>
      <c r="DB12" s="643"/>
      <c r="DC12" s="643"/>
      <c r="DD12" s="596">
        <v>11046</v>
      </c>
      <c r="DE12" s="591"/>
      <c r="DF12" s="591"/>
      <c r="DG12" s="591"/>
      <c r="DH12" s="591"/>
      <c r="DI12" s="591"/>
      <c r="DJ12" s="591"/>
      <c r="DK12" s="591"/>
      <c r="DL12" s="591"/>
      <c r="DM12" s="591"/>
      <c r="DN12" s="591"/>
      <c r="DO12" s="591"/>
      <c r="DP12" s="592"/>
      <c r="DQ12" s="596">
        <v>144889</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37046</v>
      </c>
      <c r="S13" s="591"/>
      <c r="T13" s="591"/>
      <c r="U13" s="591"/>
      <c r="V13" s="591"/>
      <c r="W13" s="591"/>
      <c r="X13" s="591"/>
      <c r="Y13" s="592"/>
      <c r="Z13" s="643">
        <v>0.3</v>
      </c>
      <c r="AA13" s="643"/>
      <c r="AB13" s="643"/>
      <c r="AC13" s="643"/>
      <c r="AD13" s="644">
        <v>37046</v>
      </c>
      <c r="AE13" s="644"/>
      <c r="AF13" s="644"/>
      <c r="AG13" s="644"/>
      <c r="AH13" s="644"/>
      <c r="AI13" s="644"/>
      <c r="AJ13" s="644"/>
      <c r="AK13" s="644"/>
      <c r="AL13" s="613">
        <v>0.4</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1394183</v>
      </c>
      <c r="BH13" s="591"/>
      <c r="BI13" s="591"/>
      <c r="BJ13" s="591"/>
      <c r="BK13" s="591"/>
      <c r="BL13" s="591"/>
      <c r="BM13" s="591"/>
      <c r="BN13" s="592"/>
      <c r="BO13" s="643">
        <v>47.1</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1085301</v>
      </c>
      <c r="CS13" s="591"/>
      <c r="CT13" s="591"/>
      <c r="CU13" s="591"/>
      <c r="CV13" s="591"/>
      <c r="CW13" s="591"/>
      <c r="CX13" s="591"/>
      <c r="CY13" s="592"/>
      <c r="CZ13" s="643">
        <v>9</v>
      </c>
      <c r="DA13" s="643"/>
      <c r="DB13" s="643"/>
      <c r="DC13" s="643"/>
      <c r="DD13" s="596">
        <v>428765</v>
      </c>
      <c r="DE13" s="591"/>
      <c r="DF13" s="591"/>
      <c r="DG13" s="591"/>
      <c r="DH13" s="591"/>
      <c r="DI13" s="591"/>
      <c r="DJ13" s="591"/>
      <c r="DK13" s="591"/>
      <c r="DL13" s="591"/>
      <c r="DM13" s="591"/>
      <c r="DN13" s="591"/>
      <c r="DO13" s="591"/>
      <c r="DP13" s="592"/>
      <c r="DQ13" s="596">
        <v>866588</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76536</v>
      </c>
      <c r="BH14" s="591"/>
      <c r="BI14" s="591"/>
      <c r="BJ14" s="591"/>
      <c r="BK14" s="591"/>
      <c r="BL14" s="591"/>
      <c r="BM14" s="591"/>
      <c r="BN14" s="592"/>
      <c r="BO14" s="643">
        <v>2.6</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543070</v>
      </c>
      <c r="CS14" s="591"/>
      <c r="CT14" s="591"/>
      <c r="CU14" s="591"/>
      <c r="CV14" s="591"/>
      <c r="CW14" s="591"/>
      <c r="CX14" s="591"/>
      <c r="CY14" s="592"/>
      <c r="CZ14" s="643">
        <v>4.5</v>
      </c>
      <c r="DA14" s="643"/>
      <c r="DB14" s="643"/>
      <c r="DC14" s="643"/>
      <c r="DD14" s="596">
        <v>20116</v>
      </c>
      <c r="DE14" s="591"/>
      <c r="DF14" s="591"/>
      <c r="DG14" s="591"/>
      <c r="DH14" s="591"/>
      <c r="DI14" s="591"/>
      <c r="DJ14" s="591"/>
      <c r="DK14" s="591"/>
      <c r="DL14" s="591"/>
      <c r="DM14" s="591"/>
      <c r="DN14" s="591"/>
      <c r="DO14" s="591"/>
      <c r="DP14" s="592"/>
      <c r="DQ14" s="596">
        <v>509452</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11676</v>
      </c>
      <c r="S15" s="591"/>
      <c r="T15" s="591"/>
      <c r="U15" s="591"/>
      <c r="V15" s="591"/>
      <c r="W15" s="591"/>
      <c r="X15" s="591"/>
      <c r="Y15" s="592"/>
      <c r="Z15" s="643">
        <v>0.1</v>
      </c>
      <c r="AA15" s="643"/>
      <c r="AB15" s="643"/>
      <c r="AC15" s="643"/>
      <c r="AD15" s="644">
        <v>11676</v>
      </c>
      <c r="AE15" s="644"/>
      <c r="AF15" s="644"/>
      <c r="AG15" s="644"/>
      <c r="AH15" s="644"/>
      <c r="AI15" s="644"/>
      <c r="AJ15" s="644"/>
      <c r="AK15" s="644"/>
      <c r="AL15" s="613">
        <v>0.1</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138155</v>
      </c>
      <c r="BH15" s="591"/>
      <c r="BI15" s="591"/>
      <c r="BJ15" s="591"/>
      <c r="BK15" s="591"/>
      <c r="BL15" s="591"/>
      <c r="BM15" s="591"/>
      <c r="BN15" s="592"/>
      <c r="BO15" s="643">
        <v>4.7</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994318</v>
      </c>
      <c r="CS15" s="591"/>
      <c r="CT15" s="591"/>
      <c r="CU15" s="591"/>
      <c r="CV15" s="591"/>
      <c r="CW15" s="591"/>
      <c r="CX15" s="591"/>
      <c r="CY15" s="592"/>
      <c r="CZ15" s="643">
        <v>8.3000000000000007</v>
      </c>
      <c r="DA15" s="643"/>
      <c r="DB15" s="643"/>
      <c r="DC15" s="643"/>
      <c r="DD15" s="596">
        <v>104811</v>
      </c>
      <c r="DE15" s="591"/>
      <c r="DF15" s="591"/>
      <c r="DG15" s="591"/>
      <c r="DH15" s="591"/>
      <c r="DI15" s="591"/>
      <c r="DJ15" s="591"/>
      <c r="DK15" s="591"/>
      <c r="DL15" s="591"/>
      <c r="DM15" s="591"/>
      <c r="DN15" s="591"/>
      <c r="DO15" s="591"/>
      <c r="DP15" s="592"/>
      <c r="DQ15" s="596">
        <v>899775</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5239661</v>
      </c>
      <c r="S16" s="591"/>
      <c r="T16" s="591"/>
      <c r="U16" s="591"/>
      <c r="V16" s="591"/>
      <c r="W16" s="591"/>
      <c r="X16" s="591"/>
      <c r="Y16" s="592"/>
      <c r="Z16" s="643">
        <v>42.4</v>
      </c>
      <c r="AA16" s="643"/>
      <c r="AB16" s="643"/>
      <c r="AC16" s="643"/>
      <c r="AD16" s="644">
        <v>4709362</v>
      </c>
      <c r="AE16" s="644"/>
      <c r="AF16" s="644"/>
      <c r="AG16" s="644"/>
      <c r="AH16" s="644"/>
      <c r="AI16" s="644"/>
      <c r="AJ16" s="644"/>
      <c r="AK16" s="644"/>
      <c r="AL16" s="613">
        <v>56</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v>644</v>
      </c>
      <c r="BH16" s="591"/>
      <c r="BI16" s="591"/>
      <c r="BJ16" s="591"/>
      <c r="BK16" s="591"/>
      <c r="BL16" s="591"/>
      <c r="BM16" s="591"/>
      <c r="BN16" s="592"/>
      <c r="BO16" s="643">
        <v>0</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20611</v>
      </c>
      <c r="CS16" s="591"/>
      <c r="CT16" s="591"/>
      <c r="CU16" s="591"/>
      <c r="CV16" s="591"/>
      <c r="CW16" s="591"/>
      <c r="CX16" s="591"/>
      <c r="CY16" s="592"/>
      <c r="CZ16" s="643">
        <v>0.2</v>
      </c>
      <c r="DA16" s="643"/>
      <c r="DB16" s="643"/>
      <c r="DC16" s="643"/>
      <c r="DD16" s="596" t="s">
        <v>112</v>
      </c>
      <c r="DE16" s="591"/>
      <c r="DF16" s="591"/>
      <c r="DG16" s="591"/>
      <c r="DH16" s="591"/>
      <c r="DI16" s="591"/>
      <c r="DJ16" s="591"/>
      <c r="DK16" s="591"/>
      <c r="DL16" s="591"/>
      <c r="DM16" s="591"/>
      <c r="DN16" s="591"/>
      <c r="DO16" s="591"/>
      <c r="DP16" s="592"/>
      <c r="DQ16" s="596">
        <v>950</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4709362</v>
      </c>
      <c r="S17" s="591"/>
      <c r="T17" s="591"/>
      <c r="U17" s="591"/>
      <c r="V17" s="591"/>
      <c r="W17" s="591"/>
      <c r="X17" s="591"/>
      <c r="Y17" s="592"/>
      <c r="Z17" s="643">
        <v>38.1</v>
      </c>
      <c r="AA17" s="643"/>
      <c r="AB17" s="643"/>
      <c r="AC17" s="643"/>
      <c r="AD17" s="644">
        <v>4709362</v>
      </c>
      <c r="AE17" s="644"/>
      <c r="AF17" s="644"/>
      <c r="AG17" s="644"/>
      <c r="AH17" s="644"/>
      <c r="AI17" s="644"/>
      <c r="AJ17" s="644"/>
      <c r="AK17" s="644"/>
      <c r="AL17" s="613">
        <v>56</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2328389</v>
      </c>
      <c r="CS17" s="591"/>
      <c r="CT17" s="591"/>
      <c r="CU17" s="591"/>
      <c r="CV17" s="591"/>
      <c r="CW17" s="591"/>
      <c r="CX17" s="591"/>
      <c r="CY17" s="592"/>
      <c r="CZ17" s="643">
        <v>19.3</v>
      </c>
      <c r="DA17" s="643"/>
      <c r="DB17" s="643"/>
      <c r="DC17" s="643"/>
      <c r="DD17" s="596" t="s">
        <v>112</v>
      </c>
      <c r="DE17" s="591"/>
      <c r="DF17" s="591"/>
      <c r="DG17" s="591"/>
      <c r="DH17" s="591"/>
      <c r="DI17" s="591"/>
      <c r="DJ17" s="591"/>
      <c r="DK17" s="591"/>
      <c r="DL17" s="591"/>
      <c r="DM17" s="591"/>
      <c r="DN17" s="591"/>
      <c r="DO17" s="591"/>
      <c r="DP17" s="592"/>
      <c r="DQ17" s="596">
        <v>2328389</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530299</v>
      </c>
      <c r="S18" s="591"/>
      <c r="T18" s="591"/>
      <c r="U18" s="591"/>
      <c r="V18" s="591"/>
      <c r="W18" s="591"/>
      <c r="X18" s="591"/>
      <c r="Y18" s="592"/>
      <c r="Z18" s="643">
        <v>4.3</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t="s">
        <v>112</v>
      </c>
      <c r="BH19" s="591"/>
      <c r="BI19" s="591"/>
      <c r="BJ19" s="591"/>
      <c r="BK19" s="591"/>
      <c r="BL19" s="591"/>
      <c r="BM19" s="591"/>
      <c r="BN19" s="592"/>
      <c r="BO19" s="643" t="s">
        <v>112</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8919638</v>
      </c>
      <c r="S20" s="591"/>
      <c r="T20" s="591"/>
      <c r="U20" s="591"/>
      <c r="V20" s="591"/>
      <c r="W20" s="591"/>
      <c r="X20" s="591"/>
      <c r="Y20" s="592"/>
      <c r="Z20" s="643">
        <v>72.2</v>
      </c>
      <c r="AA20" s="643"/>
      <c r="AB20" s="643"/>
      <c r="AC20" s="643"/>
      <c r="AD20" s="644">
        <v>8389339</v>
      </c>
      <c r="AE20" s="644"/>
      <c r="AF20" s="644"/>
      <c r="AG20" s="644"/>
      <c r="AH20" s="644"/>
      <c r="AI20" s="644"/>
      <c r="AJ20" s="644"/>
      <c r="AK20" s="644"/>
      <c r="AL20" s="613">
        <v>99.8</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t="s">
        <v>112</v>
      </c>
      <c r="BH20" s="591"/>
      <c r="BI20" s="591"/>
      <c r="BJ20" s="591"/>
      <c r="BK20" s="591"/>
      <c r="BL20" s="591"/>
      <c r="BM20" s="591"/>
      <c r="BN20" s="592"/>
      <c r="BO20" s="643" t="s">
        <v>112</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12034616</v>
      </c>
      <c r="CS20" s="591"/>
      <c r="CT20" s="591"/>
      <c r="CU20" s="591"/>
      <c r="CV20" s="591"/>
      <c r="CW20" s="591"/>
      <c r="CX20" s="591"/>
      <c r="CY20" s="592"/>
      <c r="CZ20" s="643">
        <v>100</v>
      </c>
      <c r="DA20" s="643"/>
      <c r="DB20" s="643"/>
      <c r="DC20" s="643"/>
      <c r="DD20" s="596">
        <v>758130</v>
      </c>
      <c r="DE20" s="591"/>
      <c r="DF20" s="591"/>
      <c r="DG20" s="591"/>
      <c r="DH20" s="591"/>
      <c r="DI20" s="591"/>
      <c r="DJ20" s="591"/>
      <c r="DK20" s="591"/>
      <c r="DL20" s="591"/>
      <c r="DM20" s="591"/>
      <c r="DN20" s="591"/>
      <c r="DO20" s="591"/>
      <c r="DP20" s="592"/>
      <c r="DQ20" s="596">
        <v>9659935</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2807</v>
      </c>
      <c r="S21" s="591"/>
      <c r="T21" s="591"/>
      <c r="U21" s="591"/>
      <c r="V21" s="591"/>
      <c r="W21" s="591"/>
      <c r="X21" s="591"/>
      <c r="Y21" s="592"/>
      <c r="Z21" s="643">
        <v>0</v>
      </c>
      <c r="AA21" s="643"/>
      <c r="AB21" s="643"/>
      <c r="AC21" s="643"/>
      <c r="AD21" s="644">
        <v>2807</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57993</v>
      </c>
      <c r="S22" s="591"/>
      <c r="T22" s="591"/>
      <c r="U22" s="591"/>
      <c r="V22" s="591"/>
      <c r="W22" s="591"/>
      <c r="X22" s="591"/>
      <c r="Y22" s="592"/>
      <c r="Z22" s="643">
        <v>0.5</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53530</v>
      </c>
      <c r="S23" s="591"/>
      <c r="T23" s="591"/>
      <c r="U23" s="591"/>
      <c r="V23" s="591"/>
      <c r="W23" s="591"/>
      <c r="X23" s="591"/>
      <c r="Y23" s="592"/>
      <c r="Z23" s="643">
        <v>0.4</v>
      </c>
      <c r="AA23" s="643"/>
      <c r="AB23" s="643"/>
      <c r="AC23" s="643"/>
      <c r="AD23" s="644">
        <v>10821</v>
      </c>
      <c r="AE23" s="644"/>
      <c r="AF23" s="644"/>
      <c r="AG23" s="644"/>
      <c r="AH23" s="644"/>
      <c r="AI23" s="644"/>
      <c r="AJ23" s="644"/>
      <c r="AK23" s="644"/>
      <c r="AL23" s="613">
        <v>0.1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87121</v>
      </c>
      <c r="S24" s="591"/>
      <c r="T24" s="591"/>
      <c r="U24" s="591"/>
      <c r="V24" s="591"/>
      <c r="W24" s="591"/>
      <c r="X24" s="591"/>
      <c r="Y24" s="592"/>
      <c r="Z24" s="643">
        <v>0.7</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6417038</v>
      </c>
      <c r="CS24" s="641"/>
      <c r="CT24" s="641"/>
      <c r="CU24" s="641"/>
      <c r="CV24" s="641"/>
      <c r="CW24" s="641"/>
      <c r="CX24" s="641"/>
      <c r="CY24" s="688"/>
      <c r="CZ24" s="692">
        <v>53.3</v>
      </c>
      <c r="DA24" s="693"/>
      <c r="DB24" s="693"/>
      <c r="DC24" s="694"/>
      <c r="DD24" s="687">
        <v>5173885</v>
      </c>
      <c r="DE24" s="641"/>
      <c r="DF24" s="641"/>
      <c r="DG24" s="641"/>
      <c r="DH24" s="641"/>
      <c r="DI24" s="641"/>
      <c r="DJ24" s="641"/>
      <c r="DK24" s="688"/>
      <c r="DL24" s="687">
        <v>5142661</v>
      </c>
      <c r="DM24" s="641"/>
      <c r="DN24" s="641"/>
      <c r="DO24" s="641"/>
      <c r="DP24" s="641"/>
      <c r="DQ24" s="641"/>
      <c r="DR24" s="641"/>
      <c r="DS24" s="641"/>
      <c r="DT24" s="641"/>
      <c r="DU24" s="641"/>
      <c r="DV24" s="688"/>
      <c r="DW24" s="689">
        <v>58.4</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1026463</v>
      </c>
      <c r="S25" s="591"/>
      <c r="T25" s="591"/>
      <c r="U25" s="591"/>
      <c r="V25" s="591"/>
      <c r="W25" s="591"/>
      <c r="X25" s="591"/>
      <c r="Y25" s="592"/>
      <c r="Z25" s="643">
        <v>8.3000000000000007</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2386170</v>
      </c>
      <c r="CS25" s="609"/>
      <c r="CT25" s="609"/>
      <c r="CU25" s="609"/>
      <c r="CV25" s="609"/>
      <c r="CW25" s="609"/>
      <c r="CX25" s="609"/>
      <c r="CY25" s="610"/>
      <c r="CZ25" s="593">
        <v>19.8</v>
      </c>
      <c r="DA25" s="611"/>
      <c r="DB25" s="611"/>
      <c r="DC25" s="612"/>
      <c r="DD25" s="596">
        <v>2300938</v>
      </c>
      <c r="DE25" s="609"/>
      <c r="DF25" s="609"/>
      <c r="DG25" s="609"/>
      <c r="DH25" s="609"/>
      <c r="DI25" s="609"/>
      <c r="DJ25" s="609"/>
      <c r="DK25" s="610"/>
      <c r="DL25" s="596">
        <v>2277380</v>
      </c>
      <c r="DM25" s="609"/>
      <c r="DN25" s="609"/>
      <c r="DO25" s="609"/>
      <c r="DP25" s="609"/>
      <c r="DQ25" s="609"/>
      <c r="DR25" s="609"/>
      <c r="DS25" s="609"/>
      <c r="DT25" s="609"/>
      <c r="DU25" s="609"/>
      <c r="DV25" s="610"/>
      <c r="DW25" s="613">
        <v>25.8</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1594032</v>
      </c>
      <c r="CS26" s="591"/>
      <c r="CT26" s="591"/>
      <c r="CU26" s="591"/>
      <c r="CV26" s="591"/>
      <c r="CW26" s="591"/>
      <c r="CX26" s="591"/>
      <c r="CY26" s="592"/>
      <c r="CZ26" s="593">
        <v>13.2</v>
      </c>
      <c r="DA26" s="611"/>
      <c r="DB26" s="611"/>
      <c r="DC26" s="612"/>
      <c r="DD26" s="596">
        <v>1545939</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703632</v>
      </c>
      <c r="S27" s="591"/>
      <c r="T27" s="591"/>
      <c r="U27" s="591"/>
      <c r="V27" s="591"/>
      <c r="W27" s="591"/>
      <c r="X27" s="591"/>
      <c r="Y27" s="592"/>
      <c r="Z27" s="643">
        <v>5.7</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2957554</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1702479</v>
      </c>
      <c r="CS27" s="609"/>
      <c r="CT27" s="609"/>
      <c r="CU27" s="609"/>
      <c r="CV27" s="609"/>
      <c r="CW27" s="609"/>
      <c r="CX27" s="609"/>
      <c r="CY27" s="610"/>
      <c r="CZ27" s="593">
        <v>14.1</v>
      </c>
      <c r="DA27" s="611"/>
      <c r="DB27" s="611"/>
      <c r="DC27" s="612"/>
      <c r="DD27" s="596">
        <v>544558</v>
      </c>
      <c r="DE27" s="609"/>
      <c r="DF27" s="609"/>
      <c r="DG27" s="609"/>
      <c r="DH27" s="609"/>
      <c r="DI27" s="609"/>
      <c r="DJ27" s="609"/>
      <c r="DK27" s="610"/>
      <c r="DL27" s="596">
        <v>536892</v>
      </c>
      <c r="DM27" s="609"/>
      <c r="DN27" s="609"/>
      <c r="DO27" s="609"/>
      <c r="DP27" s="609"/>
      <c r="DQ27" s="609"/>
      <c r="DR27" s="609"/>
      <c r="DS27" s="609"/>
      <c r="DT27" s="609"/>
      <c r="DU27" s="609"/>
      <c r="DV27" s="610"/>
      <c r="DW27" s="613">
        <v>6.1</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42834</v>
      </c>
      <c r="S28" s="591"/>
      <c r="T28" s="591"/>
      <c r="U28" s="591"/>
      <c r="V28" s="591"/>
      <c r="W28" s="591"/>
      <c r="X28" s="591"/>
      <c r="Y28" s="592"/>
      <c r="Z28" s="643">
        <v>0.3</v>
      </c>
      <c r="AA28" s="643"/>
      <c r="AB28" s="643"/>
      <c r="AC28" s="643"/>
      <c r="AD28" s="644">
        <v>88</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2328389</v>
      </c>
      <c r="CS28" s="591"/>
      <c r="CT28" s="591"/>
      <c r="CU28" s="591"/>
      <c r="CV28" s="591"/>
      <c r="CW28" s="591"/>
      <c r="CX28" s="591"/>
      <c r="CY28" s="592"/>
      <c r="CZ28" s="593">
        <v>19.3</v>
      </c>
      <c r="DA28" s="611"/>
      <c r="DB28" s="611"/>
      <c r="DC28" s="612"/>
      <c r="DD28" s="596">
        <v>2328389</v>
      </c>
      <c r="DE28" s="591"/>
      <c r="DF28" s="591"/>
      <c r="DG28" s="591"/>
      <c r="DH28" s="591"/>
      <c r="DI28" s="591"/>
      <c r="DJ28" s="591"/>
      <c r="DK28" s="592"/>
      <c r="DL28" s="596">
        <v>2328389</v>
      </c>
      <c r="DM28" s="591"/>
      <c r="DN28" s="591"/>
      <c r="DO28" s="591"/>
      <c r="DP28" s="591"/>
      <c r="DQ28" s="591"/>
      <c r="DR28" s="591"/>
      <c r="DS28" s="591"/>
      <c r="DT28" s="591"/>
      <c r="DU28" s="591"/>
      <c r="DV28" s="592"/>
      <c r="DW28" s="613">
        <v>26.4</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7066</v>
      </c>
      <c r="S29" s="591"/>
      <c r="T29" s="591"/>
      <c r="U29" s="591"/>
      <c r="V29" s="591"/>
      <c r="W29" s="591"/>
      <c r="X29" s="591"/>
      <c r="Y29" s="592"/>
      <c r="Z29" s="643">
        <v>0.1</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2328389</v>
      </c>
      <c r="CS29" s="609"/>
      <c r="CT29" s="609"/>
      <c r="CU29" s="609"/>
      <c r="CV29" s="609"/>
      <c r="CW29" s="609"/>
      <c r="CX29" s="609"/>
      <c r="CY29" s="610"/>
      <c r="CZ29" s="593">
        <v>19.3</v>
      </c>
      <c r="DA29" s="611"/>
      <c r="DB29" s="611"/>
      <c r="DC29" s="612"/>
      <c r="DD29" s="596">
        <v>2328389</v>
      </c>
      <c r="DE29" s="609"/>
      <c r="DF29" s="609"/>
      <c r="DG29" s="609"/>
      <c r="DH29" s="609"/>
      <c r="DI29" s="609"/>
      <c r="DJ29" s="609"/>
      <c r="DK29" s="610"/>
      <c r="DL29" s="596">
        <v>2328389</v>
      </c>
      <c r="DM29" s="609"/>
      <c r="DN29" s="609"/>
      <c r="DO29" s="609"/>
      <c r="DP29" s="609"/>
      <c r="DQ29" s="609"/>
      <c r="DR29" s="609"/>
      <c r="DS29" s="609"/>
      <c r="DT29" s="609"/>
      <c r="DU29" s="609"/>
      <c r="DV29" s="610"/>
      <c r="DW29" s="613">
        <v>26.4</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367607</v>
      </c>
      <c r="S30" s="591"/>
      <c r="T30" s="591"/>
      <c r="U30" s="591"/>
      <c r="V30" s="591"/>
      <c r="W30" s="591"/>
      <c r="X30" s="591"/>
      <c r="Y30" s="592"/>
      <c r="Z30" s="643">
        <v>3</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98.7</v>
      </c>
      <c r="BH30" s="657"/>
      <c r="BI30" s="657"/>
      <c r="BJ30" s="657"/>
      <c r="BK30" s="657"/>
      <c r="BL30" s="657"/>
      <c r="BM30" s="658">
        <v>94.5</v>
      </c>
      <c r="BN30" s="657"/>
      <c r="BO30" s="657"/>
      <c r="BP30" s="657"/>
      <c r="BQ30" s="659"/>
      <c r="BR30" s="656">
        <v>98.7</v>
      </c>
      <c r="BS30" s="657"/>
      <c r="BT30" s="657"/>
      <c r="BU30" s="657"/>
      <c r="BV30" s="657"/>
      <c r="BW30" s="657"/>
      <c r="BX30" s="658">
        <v>94.3</v>
      </c>
      <c r="BY30" s="657"/>
      <c r="BZ30" s="657"/>
      <c r="CA30" s="657"/>
      <c r="CB30" s="659"/>
      <c r="CD30" s="662"/>
      <c r="CE30" s="663"/>
      <c r="CF30" s="627" t="s">
        <v>292</v>
      </c>
      <c r="CG30" s="624"/>
      <c r="CH30" s="624"/>
      <c r="CI30" s="624"/>
      <c r="CJ30" s="624"/>
      <c r="CK30" s="624"/>
      <c r="CL30" s="624"/>
      <c r="CM30" s="624"/>
      <c r="CN30" s="624"/>
      <c r="CO30" s="624"/>
      <c r="CP30" s="624"/>
      <c r="CQ30" s="625"/>
      <c r="CR30" s="590">
        <v>2144201</v>
      </c>
      <c r="CS30" s="591"/>
      <c r="CT30" s="591"/>
      <c r="CU30" s="591"/>
      <c r="CV30" s="591"/>
      <c r="CW30" s="591"/>
      <c r="CX30" s="591"/>
      <c r="CY30" s="592"/>
      <c r="CZ30" s="593">
        <v>17.8</v>
      </c>
      <c r="DA30" s="611"/>
      <c r="DB30" s="611"/>
      <c r="DC30" s="612"/>
      <c r="DD30" s="596">
        <v>2144201</v>
      </c>
      <c r="DE30" s="591"/>
      <c r="DF30" s="591"/>
      <c r="DG30" s="591"/>
      <c r="DH30" s="591"/>
      <c r="DI30" s="591"/>
      <c r="DJ30" s="591"/>
      <c r="DK30" s="592"/>
      <c r="DL30" s="596">
        <v>2144201</v>
      </c>
      <c r="DM30" s="591"/>
      <c r="DN30" s="591"/>
      <c r="DO30" s="591"/>
      <c r="DP30" s="591"/>
      <c r="DQ30" s="591"/>
      <c r="DR30" s="591"/>
      <c r="DS30" s="591"/>
      <c r="DT30" s="591"/>
      <c r="DU30" s="591"/>
      <c r="DV30" s="592"/>
      <c r="DW30" s="613">
        <v>24.3</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212093</v>
      </c>
      <c r="S31" s="591"/>
      <c r="T31" s="591"/>
      <c r="U31" s="591"/>
      <c r="V31" s="591"/>
      <c r="W31" s="591"/>
      <c r="X31" s="591"/>
      <c r="Y31" s="592"/>
      <c r="Z31" s="643">
        <v>1.7</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98.8</v>
      </c>
      <c r="BH31" s="609"/>
      <c r="BI31" s="609"/>
      <c r="BJ31" s="609"/>
      <c r="BK31" s="609"/>
      <c r="BL31" s="609"/>
      <c r="BM31" s="645">
        <v>96.7</v>
      </c>
      <c r="BN31" s="655"/>
      <c r="BO31" s="655"/>
      <c r="BP31" s="655"/>
      <c r="BQ31" s="619"/>
      <c r="BR31" s="654">
        <v>98.8</v>
      </c>
      <c r="BS31" s="609"/>
      <c r="BT31" s="609"/>
      <c r="BU31" s="609"/>
      <c r="BV31" s="609"/>
      <c r="BW31" s="609"/>
      <c r="BX31" s="645">
        <v>96.6</v>
      </c>
      <c r="BY31" s="655"/>
      <c r="BZ31" s="655"/>
      <c r="CA31" s="655"/>
      <c r="CB31" s="619"/>
      <c r="CD31" s="662"/>
      <c r="CE31" s="663"/>
      <c r="CF31" s="627" t="s">
        <v>296</v>
      </c>
      <c r="CG31" s="624"/>
      <c r="CH31" s="624"/>
      <c r="CI31" s="624"/>
      <c r="CJ31" s="624"/>
      <c r="CK31" s="624"/>
      <c r="CL31" s="624"/>
      <c r="CM31" s="624"/>
      <c r="CN31" s="624"/>
      <c r="CO31" s="624"/>
      <c r="CP31" s="624"/>
      <c r="CQ31" s="625"/>
      <c r="CR31" s="590">
        <v>184188</v>
      </c>
      <c r="CS31" s="609"/>
      <c r="CT31" s="609"/>
      <c r="CU31" s="609"/>
      <c r="CV31" s="609"/>
      <c r="CW31" s="609"/>
      <c r="CX31" s="609"/>
      <c r="CY31" s="610"/>
      <c r="CZ31" s="593">
        <v>1.5</v>
      </c>
      <c r="DA31" s="611"/>
      <c r="DB31" s="611"/>
      <c r="DC31" s="612"/>
      <c r="DD31" s="596">
        <v>184188</v>
      </c>
      <c r="DE31" s="609"/>
      <c r="DF31" s="609"/>
      <c r="DG31" s="609"/>
      <c r="DH31" s="609"/>
      <c r="DI31" s="609"/>
      <c r="DJ31" s="609"/>
      <c r="DK31" s="610"/>
      <c r="DL31" s="596">
        <v>184188</v>
      </c>
      <c r="DM31" s="609"/>
      <c r="DN31" s="609"/>
      <c r="DO31" s="609"/>
      <c r="DP31" s="609"/>
      <c r="DQ31" s="609"/>
      <c r="DR31" s="609"/>
      <c r="DS31" s="609"/>
      <c r="DT31" s="609"/>
      <c r="DU31" s="609"/>
      <c r="DV31" s="610"/>
      <c r="DW31" s="613">
        <v>2.1</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264706</v>
      </c>
      <c r="S32" s="591"/>
      <c r="T32" s="591"/>
      <c r="U32" s="591"/>
      <c r="V32" s="591"/>
      <c r="W32" s="591"/>
      <c r="X32" s="591"/>
      <c r="Y32" s="592"/>
      <c r="Z32" s="643">
        <v>2.1</v>
      </c>
      <c r="AA32" s="643"/>
      <c r="AB32" s="643"/>
      <c r="AC32" s="643"/>
      <c r="AD32" s="644" t="s">
        <v>112</v>
      </c>
      <c r="AE32" s="644"/>
      <c r="AF32" s="644"/>
      <c r="AG32" s="644"/>
      <c r="AH32" s="644"/>
      <c r="AI32" s="644"/>
      <c r="AJ32" s="644"/>
      <c r="AK32" s="644"/>
      <c r="AL32" s="613" t="s">
        <v>112</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98.6</v>
      </c>
      <c r="BH32" s="575"/>
      <c r="BI32" s="575"/>
      <c r="BJ32" s="575"/>
      <c r="BK32" s="575"/>
      <c r="BL32" s="575"/>
      <c r="BM32" s="638">
        <v>92</v>
      </c>
      <c r="BN32" s="575"/>
      <c r="BO32" s="575"/>
      <c r="BP32" s="575"/>
      <c r="BQ32" s="632"/>
      <c r="BR32" s="653">
        <v>98.5</v>
      </c>
      <c r="BS32" s="575"/>
      <c r="BT32" s="575"/>
      <c r="BU32" s="575"/>
      <c r="BV32" s="575"/>
      <c r="BW32" s="575"/>
      <c r="BX32" s="638">
        <v>91.5</v>
      </c>
      <c r="BY32" s="575"/>
      <c r="BZ32" s="575"/>
      <c r="CA32" s="575"/>
      <c r="CB32" s="632"/>
      <c r="CD32" s="664"/>
      <c r="CE32" s="665"/>
      <c r="CF32" s="627" t="s">
        <v>299</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615000</v>
      </c>
      <c r="S33" s="591"/>
      <c r="T33" s="591"/>
      <c r="U33" s="591"/>
      <c r="V33" s="591"/>
      <c r="W33" s="591"/>
      <c r="X33" s="591"/>
      <c r="Y33" s="592"/>
      <c r="Z33" s="643">
        <v>5</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4838837</v>
      </c>
      <c r="CS33" s="609"/>
      <c r="CT33" s="609"/>
      <c r="CU33" s="609"/>
      <c r="CV33" s="609"/>
      <c r="CW33" s="609"/>
      <c r="CX33" s="609"/>
      <c r="CY33" s="610"/>
      <c r="CZ33" s="593">
        <v>40.200000000000003</v>
      </c>
      <c r="DA33" s="611"/>
      <c r="DB33" s="611"/>
      <c r="DC33" s="612"/>
      <c r="DD33" s="596">
        <v>4081092</v>
      </c>
      <c r="DE33" s="609"/>
      <c r="DF33" s="609"/>
      <c r="DG33" s="609"/>
      <c r="DH33" s="609"/>
      <c r="DI33" s="609"/>
      <c r="DJ33" s="609"/>
      <c r="DK33" s="610"/>
      <c r="DL33" s="596">
        <v>2931230</v>
      </c>
      <c r="DM33" s="609"/>
      <c r="DN33" s="609"/>
      <c r="DO33" s="609"/>
      <c r="DP33" s="609"/>
      <c r="DQ33" s="609"/>
      <c r="DR33" s="609"/>
      <c r="DS33" s="609"/>
      <c r="DT33" s="609"/>
      <c r="DU33" s="609"/>
      <c r="DV33" s="610"/>
      <c r="DW33" s="613">
        <v>33.299999999999997</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1987715</v>
      </c>
      <c r="CS34" s="591"/>
      <c r="CT34" s="591"/>
      <c r="CU34" s="591"/>
      <c r="CV34" s="591"/>
      <c r="CW34" s="591"/>
      <c r="CX34" s="591"/>
      <c r="CY34" s="592"/>
      <c r="CZ34" s="593">
        <v>16.5</v>
      </c>
      <c r="DA34" s="611"/>
      <c r="DB34" s="611"/>
      <c r="DC34" s="612"/>
      <c r="DD34" s="596">
        <v>1646280</v>
      </c>
      <c r="DE34" s="591"/>
      <c r="DF34" s="591"/>
      <c r="DG34" s="591"/>
      <c r="DH34" s="591"/>
      <c r="DI34" s="591"/>
      <c r="DJ34" s="591"/>
      <c r="DK34" s="592"/>
      <c r="DL34" s="596">
        <v>1186080</v>
      </c>
      <c r="DM34" s="591"/>
      <c r="DN34" s="591"/>
      <c r="DO34" s="591"/>
      <c r="DP34" s="591"/>
      <c r="DQ34" s="591"/>
      <c r="DR34" s="591"/>
      <c r="DS34" s="591"/>
      <c r="DT34" s="591"/>
      <c r="DU34" s="591"/>
      <c r="DV34" s="592"/>
      <c r="DW34" s="613">
        <v>13.5</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410000</v>
      </c>
      <c r="S35" s="591"/>
      <c r="T35" s="591"/>
      <c r="U35" s="591"/>
      <c r="V35" s="591"/>
      <c r="W35" s="591"/>
      <c r="X35" s="591"/>
      <c r="Y35" s="592"/>
      <c r="Z35" s="643">
        <v>3.3</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1853731</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9019</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110427</v>
      </c>
      <c r="CS35" s="609"/>
      <c r="CT35" s="609"/>
      <c r="CU35" s="609"/>
      <c r="CV35" s="609"/>
      <c r="CW35" s="609"/>
      <c r="CX35" s="609"/>
      <c r="CY35" s="610"/>
      <c r="CZ35" s="593">
        <v>0.9</v>
      </c>
      <c r="DA35" s="611"/>
      <c r="DB35" s="611"/>
      <c r="DC35" s="612"/>
      <c r="DD35" s="596">
        <v>102652</v>
      </c>
      <c r="DE35" s="609"/>
      <c r="DF35" s="609"/>
      <c r="DG35" s="609"/>
      <c r="DH35" s="609"/>
      <c r="DI35" s="609"/>
      <c r="DJ35" s="609"/>
      <c r="DK35" s="610"/>
      <c r="DL35" s="596">
        <v>102652</v>
      </c>
      <c r="DM35" s="609"/>
      <c r="DN35" s="609"/>
      <c r="DO35" s="609"/>
      <c r="DP35" s="609"/>
      <c r="DQ35" s="609"/>
      <c r="DR35" s="609"/>
      <c r="DS35" s="609"/>
      <c r="DT35" s="609"/>
      <c r="DU35" s="609"/>
      <c r="DV35" s="610"/>
      <c r="DW35" s="613">
        <v>1.2</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12360490</v>
      </c>
      <c r="S36" s="631"/>
      <c r="T36" s="631"/>
      <c r="U36" s="631"/>
      <c r="V36" s="631"/>
      <c r="W36" s="631"/>
      <c r="X36" s="631"/>
      <c r="Y36" s="634"/>
      <c r="Z36" s="635">
        <v>100</v>
      </c>
      <c r="AA36" s="635"/>
      <c r="AB36" s="635"/>
      <c r="AC36" s="635"/>
      <c r="AD36" s="636">
        <v>8403055</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705600</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-49627</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812353</v>
      </c>
      <c r="CS36" s="591"/>
      <c r="CT36" s="591"/>
      <c r="CU36" s="591"/>
      <c r="CV36" s="591"/>
      <c r="CW36" s="591"/>
      <c r="CX36" s="591"/>
      <c r="CY36" s="592"/>
      <c r="CZ36" s="593">
        <v>6.8</v>
      </c>
      <c r="DA36" s="611"/>
      <c r="DB36" s="611"/>
      <c r="DC36" s="612"/>
      <c r="DD36" s="596">
        <v>663653</v>
      </c>
      <c r="DE36" s="591"/>
      <c r="DF36" s="591"/>
      <c r="DG36" s="591"/>
      <c r="DH36" s="591"/>
      <c r="DI36" s="591"/>
      <c r="DJ36" s="591"/>
      <c r="DK36" s="592"/>
      <c r="DL36" s="596">
        <v>420226</v>
      </c>
      <c r="DM36" s="591"/>
      <c r="DN36" s="591"/>
      <c r="DO36" s="591"/>
      <c r="DP36" s="591"/>
      <c r="DQ36" s="591"/>
      <c r="DR36" s="591"/>
      <c r="DS36" s="591"/>
      <c r="DT36" s="591"/>
      <c r="DU36" s="591"/>
      <c r="DV36" s="592"/>
      <c r="DW36" s="613">
        <v>4.8</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76082</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4236</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131125</v>
      </c>
      <c r="CS37" s="609"/>
      <c r="CT37" s="609"/>
      <c r="CU37" s="609"/>
      <c r="CV37" s="609"/>
      <c r="CW37" s="609"/>
      <c r="CX37" s="609"/>
      <c r="CY37" s="610"/>
      <c r="CZ37" s="593">
        <v>1.1000000000000001</v>
      </c>
      <c r="DA37" s="611"/>
      <c r="DB37" s="611"/>
      <c r="DC37" s="612"/>
      <c r="DD37" s="596">
        <v>131125</v>
      </c>
      <c r="DE37" s="609"/>
      <c r="DF37" s="609"/>
      <c r="DG37" s="609"/>
      <c r="DH37" s="609"/>
      <c r="DI37" s="609"/>
      <c r="DJ37" s="609"/>
      <c r="DK37" s="610"/>
      <c r="DL37" s="596">
        <v>126169</v>
      </c>
      <c r="DM37" s="609"/>
      <c r="DN37" s="609"/>
      <c r="DO37" s="609"/>
      <c r="DP37" s="609"/>
      <c r="DQ37" s="609"/>
      <c r="DR37" s="609"/>
      <c r="DS37" s="609"/>
      <c r="DT37" s="609"/>
      <c r="DU37" s="609"/>
      <c r="DV37" s="610"/>
      <c r="DW37" s="613">
        <v>1.4</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v>34177</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7272</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1777649</v>
      </c>
      <c r="CS38" s="591"/>
      <c r="CT38" s="591"/>
      <c r="CU38" s="591"/>
      <c r="CV38" s="591"/>
      <c r="CW38" s="591"/>
      <c r="CX38" s="591"/>
      <c r="CY38" s="592"/>
      <c r="CZ38" s="593">
        <v>14.8</v>
      </c>
      <c r="DA38" s="611"/>
      <c r="DB38" s="611"/>
      <c r="DC38" s="612"/>
      <c r="DD38" s="596">
        <v>1593953</v>
      </c>
      <c r="DE38" s="591"/>
      <c r="DF38" s="591"/>
      <c r="DG38" s="591"/>
      <c r="DH38" s="591"/>
      <c r="DI38" s="591"/>
      <c r="DJ38" s="591"/>
      <c r="DK38" s="592"/>
      <c r="DL38" s="596">
        <v>1222240</v>
      </c>
      <c r="DM38" s="591"/>
      <c r="DN38" s="591"/>
      <c r="DO38" s="591"/>
      <c r="DP38" s="591"/>
      <c r="DQ38" s="591"/>
      <c r="DR38" s="591"/>
      <c r="DS38" s="591"/>
      <c r="DT38" s="591"/>
      <c r="DU38" s="591"/>
      <c r="DV38" s="592"/>
      <c r="DW38" s="613">
        <v>13.9</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t="s">
        <v>321</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98</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14139</v>
      </c>
      <c r="CS39" s="609"/>
      <c r="CT39" s="609"/>
      <c r="CU39" s="609"/>
      <c r="CV39" s="609"/>
      <c r="CW39" s="609"/>
      <c r="CX39" s="609"/>
      <c r="CY39" s="610"/>
      <c r="CZ39" s="593">
        <v>0.1</v>
      </c>
      <c r="DA39" s="611"/>
      <c r="DB39" s="611"/>
      <c r="DC39" s="612"/>
      <c r="DD39" s="596" t="s">
        <v>321</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273443</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100</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136554</v>
      </c>
      <c r="CS40" s="591"/>
      <c r="CT40" s="591"/>
      <c r="CU40" s="591"/>
      <c r="CV40" s="591"/>
      <c r="CW40" s="591"/>
      <c r="CX40" s="591"/>
      <c r="CY40" s="592"/>
      <c r="CZ40" s="593">
        <v>1.1000000000000001</v>
      </c>
      <c r="DA40" s="611"/>
      <c r="DB40" s="611"/>
      <c r="DC40" s="612"/>
      <c r="DD40" s="596">
        <v>74554</v>
      </c>
      <c r="DE40" s="591"/>
      <c r="DF40" s="591"/>
      <c r="DG40" s="591"/>
      <c r="DH40" s="591"/>
      <c r="DI40" s="591"/>
      <c r="DJ40" s="591"/>
      <c r="DK40" s="592"/>
      <c r="DL40" s="596">
        <v>32</v>
      </c>
      <c r="DM40" s="591"/>
      <c r="DN40" s="591"/>
      <c r="DO40" s="591"/>
      <c r="DP40" s="591"/>
      <c r="DQ40" s="591"/>
      <c r="DR40" s="591"/>
      <c r="DS40" s="591"/>
      <c r="DT40" s="591"/>
      <c r="DU40" s="591"/>
      <c r="DV40" s="592"/>
      <c r="DW40" s="613">
        <v>0</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764429</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326</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778741</v>
      </c>
      <c r="CS42" s="591"/>
      <c r="CT42" s="591"/>
      <c r="CU42" s="591"/>
      <c r="CV42" s="591"/>
      <c r="CW42" s="591"/>
      <c r="CX42" s="591"/>
      <c r="CY42" s="592"/>
      <c r="CZ42" s="593">
        <v>6.5</v>
      </c>
      <c r="DA42" s="594"/>
      <c r="DB42" s="594"/>
      <c r="DC42" s="595"/>
      <c r="DD42" s="596">
        <v>404958</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15990</v>
      </c>
      <c r="CS43" s="609"/>
      <c r="CT43" s="609"/>
      <c r="CU43" s="609"/>
      <c r="CV43" s="609"/>
      <c r="CW43" s="609"/>
      <c r="CX43" s="609"/>
      <c r="CY43" s="610"/>
      <c r="CZ43" s="593">
        <v>0.1</v>
      </c>
      <c r="DA43" s="611"/>
      <c r="DB43" s="611"/>
      <c r="DC43" s="612"/>
      <c r="DD43" s="596">
        <v>15990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758130</v>
      </c>
      <c r="CS44" s="591"/>
      <c r="CT44" s="591"/>
      <c r="CU44" s="591"/>
      <c r="CV44" s="591"/>
      <c r="CW44" s="591"/>
      <c r="CX44" s="591"/>
      <c r="CY44" s="592"/>
      <c r="CZ44" s="593">
        <v>6.3</v>
      </c>
      <c r="DA44" s="594"/>
      <c r="DB44" s="594"/>
      <c r="DC44" s="595"/>
      <c r="DD44" s="596">
        <v>404008</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213701</v>
      </c>
      <c r="CS45" s="609"/>
      <c r="CT45" s="609"/>
      <c r="CU45" s="609"/>
      <c r="CV45" s="609"/>
      <c r="CW45" s="609"/>
      <c r="CX45" s="609"/>
      <c r="CY45" s="610"/>
      <c r="CZ45" s="593">
        <v>1.8</v>
      </c>
      <c r="DA45" s="611"/>
      <c r="DB45" s="611"/>
      <c r="DC45" s="612"/>
      <c r="DD45" s="596">
        <v>29332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490752</v>
      </c>
      <c r="CS46" s="591"/>
      <c r="CT46" s="591"/>
      <c r="CU46" s="591"/>
      <c r="CV46" s="591"/>
      <c r="CW46" s="591"/>
      <c r="CX46" s="591"/>
      <c r="CY46" s="592"/>
      <c r="CZ46" s="593">
        <v>4.0999999999999996</v>
      </c>
      <c r="DA46" s="594"/>
      <c r="DB46" s="594"/>
      <c r="DC46" s="595"/>
      <c r="DD46" s="596">
        <v>344577</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20611</v>
      </c>
      <c r="CS47" s="609"/>
      <c r="CT47" s="609"/>
      <c r="CU47" s="609"/>
      <c r="CV47" s="609"/>
      <c r="CW47" s="609"/>
      <c r="CX47" s="609"/>
      <c r="CY47" s="610"/>
      <c r="CZ47" s="593">
        <v>0.2</v>
      </c>
      <c r="DA47" s="611"/>
      <c r="DB47" s="611"/>
      <c r="DC47" s="612"/>
      <c r="DD47" s="596">
        <v>950</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12034616</v>
      </c>
      <c r="CS49" s="575"/>
      <c r="CT49" s="575"/>
      <c r="CU49" s="575"/>
      <c r="CV49" s="575"/>
      <c r="CW49" s="575"/>
      <c r="CX49" s="575"/>
      <c r="CY49" s="576"/>
      <c r="CZ49" s="577">
        <v>100</v>
      </c>
      <c r="DA49" s="578"/>
      <c r="DB49" s="578"/>
      <c r="DC49" s="579"/>
      <c r="DD49" s="580">
        <v>9659935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1" t="s">
        <v>344</v>
      </c>
      <c r="DK2" s="1112"/>
      <c r="DL2" s="1112"/>
      <c r="DM2" s="1112"/>
      <c r="DN2" s="1112"/>
      <c r="DO2" s="1113"/>
      <c r="DP2" s="202"/>
      <c r="DQ2" s="1111" t="s">
        <v>345</v>
      </c>
      <c r="DR2" s="1112"/>
      <c r="DS2" s="1112"/>
      <c r="DT2" s="1112"/>
      <c r="DU2" s="1112"/>
      <c r="DV2" s="1112"/>
      <c r="DW2" s="1112"/>
      <c r="DX2" s="1112"/>
      <c r="DY2" s="1112"/>
      <c r="DZ2" s="111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4" t="s">
        <v>346</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4"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9" t="s">
        <v>362</v>
      </c>
      <c r="DH5" s="1100"/>
      <c r="DI5" s="1100"/>
      <c r="DJ5" s="1100"/>
      <c r="DK5" s="1101"/>
      <c r="DL5" s="1099" t="s">
        <v>363</v>
      </c>
      <c r="DM5" s="1100"/>
      <c r="DN5" s="1100"/>
      <c r="DO5" s="1100"/>
      <c r="DP5" s="1101"/>
      <c r="DQ5" s="1000" t="s">
        <v>364</v>
      </c>
      <c r="DR5" s="1001"/>
      <c r="DS5" s="1001"/>
      <c r="DT5" s="1001"/>
      <c r="DU5" s="1002"/>
      <c r="DV5" s="1000" t="s">
        <v>355</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5"/>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2"/>
      <c r="DH6" s="1103"/>
      <c r="DI6" s="1103"/>
      <c r="DJ6" s="1103"/>
      <c r="DK6" s="1104"/>
      <c r="DL6" s="1102"/>
      <c r="DM6" s="1103"/>
      <c r="DN6" s="1103"/>
      <c r="DO6" s="1103"/>
      <c r="DP6" s="1104"/>
      <c r="DQ6" s="1003"/>
      <c r="DR6" s="1004"/>
      <c r="DS6" s="1004"/>
      <c r="DT6" s="1004"/>
      <c r="DU6" s="1005"/>
      <c r="DV6" s="1003"/>
      <c r="DW6" s="1004"/>
      <c r="DX6" s="1004"/>
      <c r="DY6" s="1004"/>
      <c r="DZ6" s="1017"/>
      <c r="EA6" s="207"/>
    </row>
    <row r="7" spans="1:131" s="208" customFormat="1" ht="26.25" customHeight="1" thickTop="1" x14ac:dyDescent="0.15">
      <c r="A7" s="211">
        <v>1</v>
      </c>
      <c r="B7" s="1051" t="s">
        <v>365</v>
      </c>
      <c r="C7" s="1052"/>
      <c r="D7" s="1052"/>
      <c r="E7" s="1052"/>
      <c r="F7" s="1052"/>
      <c r="G7" s="1052"/>
      <c r="H7" s="1052"/>
      <c r="I7" s="1052"/>
      <c r="J7" s="1052"/>
      <c r="K7" s="1052"/>
      <c r="L7" s="1052"/>
      <c r="M7" s="1052"/>
      <c r="N7" s="1052"/>
      <c r="O7" s="1052"/>
      <c r="P7" s="1053"/>
      <c r="Q7" s="1105">
        <v>12360</v>
      </c>
      <c r="R7" s="1106"/>
      <c r="S7" s="1106"/>
      <c r="T7" s="1106"/>
      <c r="U7" s="1106"/>
      <c r="V7" s="1106">
        <v>12035</v>
      </c>
      <c r="W7" s="1106"/>
      <c r="X7" s="1106"/>
      <c r="Y7" s="1106"/>
      <c r="Z7" s="1106"/>
      <c r="AA7" s="1106">
        <v>326</v>
      </c>
      <c r="AB7" s="1106"/>
      <c r="AC7" s="1106"/>
      <c r="AD7" s="1106"/>
      <c r="AE7" s="1107"/>
      <c r="AF7" s="1108">
        <v>261</v>
      </c>
      <c r="AG7" s="1109"/>
      <c r="AH7" s="1109"/>
      <c r="AI7" s="1109"/>
      <c r="AJ7" s="1110"/>
      <c r="AK7" s="1092">
        <v>368</v>
      </c>
      <c r="AL7" s="1093"/>
      <c r="AM7" s="1093"/>
      <c r="AN7" s="1093"/>
      <c r="AO7" s="1093"/>
      <c r="AP7" s="1093">
        <v>15857</v>
      </c>
      <c r="AQ7" s="1093"/>
      <c r="AR7" s="1093"/>
      <c r="AS7" s="1093"/>
      <c r="AT7" s="1093"/>
      <c r="AU7" s="1094" t="s">
        <v>544</v>
      </c>
      <c r="AV7" s="1094"/>
      <c r="AW7" s="1094"/>
      <c r="AX7" s="1094"/>
      <c r="AY7" s="1095"/>
      <c r="AZ7" s="205"/>
      <c r="BA7" s="205"/>
      <c r="BB7" s="205"/>
      <c r="BC7" s="205"/>
      <c r="BD7" s="205"/>
      <c r="BE7" s="206"/>
      <c r="BF7" s="206"/>
      <c r="BG7" s="206"/>
      <c r="BH7" s="206"/>
      <c r="BI7" s="206"/>
      <c r="BJ7" s="206"/>
      <c r="BK7" s="206"/>
      <c r="BL7" s="206"/>
      <c r="BM7" s="206"/>
      <c r="BN7" s="206"/>
      <c r="BO7" s="206"/>
      <c r="BP7" s="206"/>
      <c r="BQ7" s="212">
        <v>1</v>
      </c>
      <c r="BR7" s="213" t="s">
        <v>550</v>
      </c>
      <c r="BS7" s="1096" t="s">
        <v>543</v>
      </c>
      <c r="BT7" s="1097"/>
      <c r="BU7" s="1097"/>
      <c r="BV7" s="1097"/>
      <c r="BW7" s="1097"/>
      <c r="BX7" s="1097"/>
      <c r="BY7" s="1097"/>
      <c r="BZ7" s="1097"/>
      <c r="CA7" s="1097"/>
      <c r="CB7" s="1097"/>
      <c r="CC7" s="1097"/>
      <c r="CD7" s="1097"/>
      <c r="CE7" s="1097"/>
      <c r="CF7" s="1097"/>
      <c r="CG7" s="1098"/>
      <c r="CH7" s="1089">
        <v>40</v>
      </c>
      <c r="CI7" s="1090"/>
      <c r="CJ7" s="1090"/>
      <c r="CK7" s="1090"/>
      <c r="CL7" s="1091"/>
      <c r="CM7" s="1089">
        <v>65</v>
      </c>
      <c r="CN7" s="1090"/>
      <c r="CO7" s="1090"/>
      <c r="CP7" s="1090"/>
      <c r="CQ7" s="1091"/>
      <c r="CR7" s="1089">
        <v>10</v>
      </c>
      <c r="CS7" s="1090"/>
      <c r="CT7" s="1090"/>
      <c r="CU7" s="1090"/>
      <c r="CV7" s="1091"/>
      <c r="CW7" s="1089" t="s">
        <v>546</v>
      </c>
      <c r="CX7" s="1090"/>
      <c r="CY7" s="1090"/>
      <c r="CZ7" s="1090"/>
      <c r="DA7" s="1091"/>
      <c r="DB7" s="1089" t="s">
        <v>546</v>
      </c>
      <c r="DC7" s="1090"/>
      <c r="DD7" s="1090"/>
      <c r="DE7" s="1090"/>
      <c r="DF7" s="1091"/>
      <c r="DG7" s="1089" t="s">
        <v>546</v>
      </c>
      <c r="DH7" s="1090"/>
      <c r="DI7" s="1090"/>
      <c r="DJ7" s="1090"/>
      <c r="DK7" s="1091"/>
      <c r="DL7" s="1089" t="s">
        <v>546</v>
      </c>
      <c r="DM7" s="1090"/>
      <c r="DN7" s="1090"/>
      <c r="DO7" s="1090"/>
      <c r="DP7" s="1091"/>
      <c r="DQ7" s="1089" t="s">
        <v>546</v>
      </c>
      <c r="DR7" s="1090"/>
      <c r="DS7" s="1090"/>
      <c r="DT7" s="1090"/>
      <c r="DU7" s="1091"/>
      <c r="DV7" s="1116"/>
      <c r="DW7" s="1117"/>
      <c r="DX7" s="1117"/>
      <c r="DY7" s="1117"/>
      <c r="DZ7" s="1118"/>
      <c r="EA7" s="207"/>
    </row>
    <row r="8" spans="1:131" s="208" customFormat="1" ht="26.25" customHeight="1" x14ac:dyDescent="0.15">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7"/>
      <c r="AL8" s="1088"/>
      <c r="AM8" s="1088"/>
      <c r="AN8" s="1088"/>
      <c r="AO8" s="1088"/>
      <c r="AP8" s="1088"/>
      <c r="AQ8" s="1088"/>
      <c r="AR8" s="1088"/>
      <c r="AS8" s="1088"/>
      <c r="AT8" s="1088"/>
      <c r="AU8" s="1085"/>
      <c r="AV8" s="1085"/>
      <c r="AW8" s="1085"/>
      <c r="AX8" s="1085"/>
      <c r="AY8" s="1086"/>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7"/>
      <c r="AL9" s="1088"/>
      <c r="AM9" s="1088"/>
      <c r="AN9" s="1088"/>
      <c r="AO9" s="1088"/>
      <c r="AP9" s="1088"/>
      <c r="AQ9" s="1088"/>
      <c r="AR9" s="1088"/>
      <c r="AS9" s="1088"/>
      <c r="AT9" s="1088"/>
      <c r="AU9" s="1085"/>
      <c r="AV9" s="1085"/>
      <c r="AW9" s="1085"/>
      <c r="AX9" s="1085"/>
      <c r="AY9" s="1086"/>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7"/>
      <c r="AL10" s="1088"/>
      <c r="AM10" s="1088"/>
      <c r="AN10" s="1088"/>
      <c r="AO10" s="1088"/>
      <c r="AP10" s="1088"/>
      <c r="AQ10" s="1088"/>
      <c r="AR10" s="1088"/>
      <c r="AS10" s="1088"/>
      <c r="AT10" s="1088"/>
      <c r="AU10" s="1085"/>
      <c r="AV10" s="1085"/>
      <c r="AW10" s="1085"/>
      <c r="AX10" s="1085"/>
      <c r="AY10" s="1086"/>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7"/>
      <c r="AL11" s="1088"/>
      <c r="AM11" s="1088"/>
      <c r="AN11" s="1088"/>
      <c r="AO11" s="1088"/>
      <c r="AP11" s="1088"/>
      <c r="AQ11" s="1088"/>
      <c r="AR11" s="1088"/>
      <c r="AS11" s="1088"/>
      <c r="AT11" s="1088"/>
      <c r="AU11" s="1085"/>
      <c r="AV11" s="1085"/>
      <c r="AW11" s="1085"/>
      <c r="AX11" s="1085"/>
      <c r="AY11" s="1086"/>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7"/>
      <c r="AL12" s="1088"/>
      <c r="AM12" s="1088"/>
      <c r="AN12" s="1088"/>
      <c r="AO12" s="1088"/>
      <c r="AP12" s="1088"/>
      <c r="AQ12" s="1088"/>
      <c r="AR12" s="1088"/>
      <c r="AS12" s="1088"/>
      <c r="AT12" s="1088"/>
      <c r="AU12" s="1085"/>
      <c r="AV12" s="1085"/>
      <c r="AW12" s="1085"/>
      <c r="AX12" s="1085"/>
      <c r="AY12" s="1086"/>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7"/>
      <c r="AL13" s="1088"/>
      <c r="AM13" s="1088"/>
      <c r="AN13" s="1088"/>
      <c r="AO13" s="1088"/>
      <c r="AP13" s="1088"/>
      <c r="AQ13" s="1088"/>
      <c r="AR13" s="1088"/>
      <c r="AS13" s="1088"/>
      <c r="AT13" s="1088"/>
      <c r="AU13" s="1085"/>
      <c r="AV13" s="1085"/>
      <c r="AW13" s="1085"/>
      <c r="AX13" s="1085"/>
      <c r="AY13" s="1086"/>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7"/>
      <c r="AL14" s="1088"/>
      <c r="AM14" s="1088"/>
      <c r="AN14" s="1088"/>
      <c r="AO14" s="1088"/>
      <c r="AP14" s="1088"/>
      <c r="AQ14" s="1088"/>
      <c r="AR14" s="1088"/>
      <c r="AS14" s="1088"/>
      <c r="AT14" s="1088"/>
      <c r="AU14" s="1085"/>
      <c r="AV14" s="1085"/>
      <c r="AW14" s="1085"/>
      <c r="AX14" s="1085"/>
      <c r="AY14" s="1086"/>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7"/>
      <c r="AL15" s="1088"/>
      <c r="AM15" s="1088"/>
      <c r="AN15" s="1088"/>
      <c r="AO15" s="1088"/>
      <c r="AP15" s="1088"/>
      <c r="AQ15" s="1088"/>
      <c r="AR15" s="1088"/>
      <c r="AS15" s="1088"/>
      <c r="AT15" s="1088"/>
      <c r="AU15" s="1085"/>
      <c r="AV15" s="1085"/>
      <c r="AW15" s="1085"/>
      <c r="AX15" s="1085"/>
      <c r="AY15" s="1086"/>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7"/>
      <c r="AL16" s="1088"/>
      <c r="AM16" s="1088"/>
      <c r="AN16" s="1088"/>
      <c r="AO16" s="1088"/>
      <c r="AP16" s="1088"/>
      <c r="AQ16" s="1088"/>
      <c r="AR16" s="1088"/>
      <c r="AS16" s="1088"/>
      <c r="AT16" s="1088"/>
      <c r="AU16" s="1085"/>
      <c r="AV16" s="1085"/>
      <c r="AW16" s="1085"/>
      <c r="AX16" s="1085"/>
      <c r="AY16" s="1086"/>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7"/>
      <c r="AL17" s="1088"/>
      <c r="AM17" s="1088"/>
      <c r="AN17" s="1088"/>
      <c r="AO17" s="1088"/>
      <c r="AP17" s="1088"/>
      <c r="AQ17" s="1088"/>
      <c r="AR17" s="1088"/>
      <c r="AS17" s="1088"/>
      <c r="AT17" s="1088"/>
      <c r="AU17" s="1085"/>
      <c r="AV17" s="1085"/>
      <c r="AW17" s="1085"/>
      <c r="AX17" s="1085"/>
      <c r="AY17" s="1086"/>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7"/>
      <c r="AL18" s="1088"/>
      <c r="AM18" s="1088"/>
      <c r="AN18" s="1088"/>
      <c r="AO18" s="1088"/>
      <c r="AP18" s="1088"/>
      <c r="AQ18" s="1088"/>
      <c r="AR18" s="1088"/>
      <c r="AS18" s="1088"/>
      <c r="AT18" s="1088"/>
      <c r="AU18" s="1085"/>
      <c r="AV18" s="1085"/>
      <c r="AW18" s="1085"/>
      <c r="AX18" s="1085"/>
      <c r="AY18" s="1086"/>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7"/>
      <c r="AL19" s="1088"/>
      <c r="AM19" s="1088"/>
      <c r="AN19" s="1088"/>
      <c r="AO19" s="1088"/>
      <c r="AP19" s="1088"/>
      <c r="AQ19" s="1088"/>
      <c r="AR19" s="1088"/>
      <c r="AS19" s="1088"/>
      <c r="AT19" s="1088"/>
      <c r="AU19" s="1085"/>
      <c r="AV19" s="1085"/>
      <c r="AW19" s="1085"/>
      <c r="AX19" s="1085"/>
      <c r="AY19" s="1086"/>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7"/>
      <c r="AL20" s="1088"/>
      <c r="AM20" s="1088"/>
      <c r="AN20" s="1088"/>
      <c r="AO20" s="1088"/>
      <c r="AP20" s="1088"/>
      <c r="AQ20" s="1088"/>
      <c r="AR20" s="1088"/>
      <c r="AS20" s="1088"/>
      <c r="AT20" s="1088"/>
      <c r="AU20" s="1085"/>
      <c r="AV20" s="1085"/>
      <c r="AW20" s="1085"/>
      <c r="AX20" s="1085"/>
      <c r="AY20" s="1086"/>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7"/>
      <c r="AL21" s="1088"/>
      <c r="AM21" s="1088"/>
      <c r="AN21" s="1088"/>
      <c r="AO21" s="1088"/>
      <c r="AP21" s="1088"/>
      <c r="AQ21" s="1088"/>
      <c r="AR21" s="1088"/>
      <c r="AS21" s="1088"/>
      <c r="AT21" s="1088"/>
      <c r="AU21" s="1085"/>
      <c r="AV21" s="1085"/>
      <c r="AW21" s="1085"/>
      <c r="AX21" s="1085"/>
      <c r="AY21" s="1086"/>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2"/>
      <c r="R22" s="1083"/>
      <c r="S22" s="1083"/>
      <c r="T22" s="1083"/>
      <c r="U22" s="1083"/>
      <c r="V22" s="1083"/>
      <c r="W22" s="1083"/>
      <c r="X22" s="1083"/>
      <c r="Y22" s="1083"/>
      <c r="Z22" s="1083"/>
      <c r="AA22" s="1083"/>
      <c r="AB22" s="1083"/>
      <c r="AC22" s="1083"/>
      <c r="AD22" s="1083"/>
      <c r="AE22" s="1084"/>
      <c r="AF22" s="1018"/>
      <c r="AG22" s="1019"/>
      <c r="AH22" s="1019"/>
      <c r="AI22" s="1019"/>
      <c r="AJ22" s="1020"/>
      <c r="AK22" s="1078"/>
      <c r="AL22" s="1079"/>
      <c r="AM22" s="1079"/>
      <c r="AN22" s="1079"/>
      <c r="AO22" s="1079"/>
      <c r="AP22" s="1079"/>
      <c r="AQ22" s="1079"/>
      <c r="AR22" s="1079"/>
      <c r="AS22" s="1079"/>
      <c r="AT22" s="1079"/>
      <c r="AU22" s="1080"/>
      <c r="AV22" s="1080"/>
      <c r="AW22" s="1080"/>
      <c r="AX22" s="1080"/>
      <c r="AY22" s="1081"/>
      <c r="AZ22" s="1034" t="s">
        <v>366</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367</v>
      </c>
      <c r="B23" s="943" t="s">
        <v>368</v>
      </c>
      <c r="C23" s="944"/>
      <c r="D23" s="944"/>
      <c r="E23" s="944"/>
      <c r="F23" s="944"/>
      <c r="G23" s="944"/>
      <c r="H23" s="944"/>
      <c r="I23" s="944"/>
      <c r="J23" s="944"/>
      <c r="K23" s="944"/>
      <c r="L23" s="944"/>
      <c r="M23" s="944"/>
      <c r="N23" s="944"/>
      <c r="O23" s="944"/>
      <c r="P23" s="945"/>
      <c r="Q23" s="1069">
        <f>Q7</f>
        <v>12360</v>
      </c>
      <c r="R23" s="1070"/>
      <c r="S23" s="1070"/>
      <c r="T23" s="1070"/>
      <c r="U23" s="1070"/>
      <c r="V23" s="1070">
        <f t="shared" ref="V23" si="0">V7</f>
        <v>12035</v>
      </c>
      <c r="W23" s="1070"/>
      <c r="X23" s="1070"/>
      <c r="Y23" s="1070"/>
      <c r="Z23" s="1070"/>
      <c r="AA23" s="1070">
        <f t="shared" ref="AA23" si="1">AA7</f>
        <v>326</v>
      </c>
      <c r="AB23" s="1070"/>
      <c r="AC23" s="1070"/>
      <c r="AD23" s="1070"/>
      <c r="AE23" s="1071"/>
      <c r="AF23" s="1072">
        <v>261</v>
      </c>
      <c r="AG23" s="1070"/>
      <c r="AH23" s="1070"/>
      <c r="AI23" s="1070"/>
      <c r="AJ23" s="1073"/>
      <c r="AK23" s="1074"/>
      <c r="AL23" s="1075"/>
      <c r="AM23" s="1075"/>
      <c r="AN23" s="1075"/>
      <c r="AO23" s="1075"/>
      <c r="AP23" s="1070">
        <f>AP7</f>
        <v>15857</v>
      </c>
      <c r="AQ23" s="1070"/>
      <c r="AR23" s="1070"/>
      <c r="AS23" s="1070"/>
      <c r="AT23" s="1070"/>
      <c r="AU23" s="1076"/>
      <c r="AV23" s="1076"/>
      <c r="AW23" s="1076"/>
      <c r="AX23" s="1076"/>
      <c r="AY23" s="1077"/>
      <c r="AZ23" s="1066" t="s">
        <v>112</v>
      </c>
      <c r="BA23" s="1067"/>
      <c r="BB23" s="1067"/>
      <c r="BC23" s="1067"/>
      <c r="BD23" s="1068"/>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5" t="s">
        <v>369</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4" t="s">
        <v>370</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60" t="s">
        <v>374</v>
      </c>
      <c r="AG26" s="1007"/>
      <c r="AH26" s="1007"/>
      <c r="AI26" s="1007"/>
      <c r="AJ26" s="1061"/>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2"/>
      <c r="AG27" s="1010"/>
      <c r="AH27" s="1010"/>
      <c r="AI27" s="1010"/>
      <c r="AJ27" s="1063"/>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51" t="s">
        <v>379</v>
      </c>
      <c r="C28" s="1052"/>
      <c r="D28" s="1052"/>
      <c r="E28" s="1052"/>
      <c r="F28" s="1052"/>
      <c r="G28" s="1052"/>
      <c r="H28" s="1052"/>
      <c r="I28" s="1052"/>
      <c r="J28" s="1052"/>
      <c r="K28" s="1052"/>
      <c r="L28" s="1052"/>
      <c r="M28" s="1052"/>
      <c r="N28" s="1052"/>
      <c r="O28" s="1052"/>
      <c r="P28" s="1053"/>
      <c r="Q28" s="1054">
        <v>3850</v>
      </c>
      <c r="R28" s="1055"/>
      <c r="S28" s="1055"/>
      <c r="T28" s="1055"/>
      <c r="U28" s="1055"/>
      <c r="V28" s="1055">
        <v>3841</v>
      </c>
      <c r="W28" s="1055"/>
      <c r="X28" s="1055"/>
      <c r="Y28" s="1055"/>
      <c r="Z28" s="1055"/>
      <c r="AA28" s="1055">
        <v>9</v>
      </c>
      <c r="AB28" s="1055"/>
      <c r="AC28" s="1055"/>
      <c r="AD28" s="1055"/>
      <c r="AE28" s="1056"/>
      <c r="AF28" s="1057">
        <v>9</v>
      </c>
      <c r="AG28" s="1055"/>
      <c r="AH28" s="1055"/>
      <c r="AI28" s="1055"/>
      <c r="AJ28" s="1058"/>
      <c r="AK28" s="1059">
        <v>273</v>
      </c>
      <c r="AL28" s="1047"/>
      <c r="AM28" s="1047"/>
      <c r="AN28" s="1047"/>
      <c r="AO28" s="1047"/>
      <c r="AP28" s="1047" t="s">
        <v>546</v>
      </c>
      <c r="AQ28" s="1047"/>
      <c r="AR28" s="1047"/>
      <c r="AS28" s="1047"/>
      <c r="AT28" s="1047"/>
      <c r="AU28" s="1047" t="s">
        <v>546</v>
      </c>
      <c r="AV28" s="1047"/>
      <c r="AW28" s="1047"/>
      <c r="AX28" s="1047"/>
      <c r="AY28" s="1047"/>
      <c r="AZ28" s="1048" t="s">
        <v>546</v>
      </c>
      <c r="BA28" s="1048"/>
      <c r="BB28" s="1048"/>
      <c r="BC28" s="1048"/>
      <c r="BD28" s="1048"/>
      <c r="BE28" s="1049"/>
      <c r="BF28" s="1049"/>
      <c r="BG28" s="1049"/>
      <c r="BH28" s="1049"/>
      <c r="BI28" s="1050"/>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380</v>
      </c>
      <c r="C29" s="1037"/>
      <c r="D29" s="1037"/>
      <c r="E29" s="1037"/>
      <c r="F29" s="1037"/>
      <c r="G29" s="1037"/>
      <c r="H29" s="1037"/>
      <c r="I29" s="1037"/>
      <c r="J29" s="1037"/>
      <c r="K29" s="1037"/>
      <c r="L29" s="1037"/>
      <c r="M29" s="1037"/>
      <c r="N29" s="1037"/>
      <c r="O29" s="1037"/>
      <c r="P29" s="1038"/>
      <c r="Q29" s="1042">
        <v>2410</v>
      </c>
      <c r="R29" s="1043"/>
      <c r="S29" s="1043"/>
      <c r="T29" s="1043"/>
      <c r="U29" s="1043"/>
      <c r="V29" s="1043">
        <v>2406</v>
      </c>
      <c r="W29" s="1043"/>
      <c r="X29" s="1043"/>
      <c r="Y29" s="1043"/>
      <c r="Z29" s="1043"/>
      <c r="AA29" s="1043">
        <v>4</v>
      </c>
      <c r="AB29" s="1043"/>
      <c r="AC29" s="1043"/>
      <c r="AD29" s="1043"/>
      <c r="AE29" s="1044"/>
      <c r="AF29" s="1018">
        <v>4</v>
      </c>
      <c r="AG29" s="1019"/>
      <c r="AH29" s="1019"/>
      <c r="AI29" s="1019"/>
      <c r="AJ29" s="1020"/>
      <c r="AK29" s="979">
        <v>371</v>
      </c>
      <c r="AL29" s="970"/>
      <c r="AM29" s="970"/>
      <c r="AN29" s="970"/>
      <c r="AO29" s="970"/>
      <c r="AP29" s="970" t="s">
        <v>546</v>
      </c>
      <c r="AQ29" s="970"/>
      <c r="AR29" s="970"/>
      <c r="AS29" s="970"/>
      <c r="AT29" s="970"/>
      <c r="AU29" s="970" t="s">
        <v>546</v>
      </c>
      <c r="AV29" s="970"/>
      <c r="AW29" s="970"/>
      <c r="AX29" s="970"/>
      <c r="AY29" s="970"/>
      <c r="AZ29" s="1041" t="s">
        <v>546</v>
      </c>
      <c r="BA29" s="1041"/>
      <c r="BB29" s="1041"/>
      <c r="BC29" s="1041"/>
      <c r="BD29" s="1041"/>
      <c r="BE29" s="1045" t="s">
        <v>545</v>
      </c>
      <c r="BF29" s="974"/>
      <c r="BG29" s="974"/>
      <c r="BH29" s="974"/>
      <c r="BI29" s="104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381</v>
      </c>
      <c r="C30" s="1037"/>
      <c r="D30" s="1037"/>
      <c r="E30" s="1037"/>
      <c r="F30" s="1037"/>
      <c r="G30" s="1037"/>
      <c r="H30" s="1037"/>
      <c r="I30" s="1037"/>
      <c r="J30" s="1037"/>
      <c r="K30" s="1037"/>
      <c r="L30" s="1037"/>
      <c r="M30" s="1037"/>
      <c r="N30" s="1037"/>
      <c r="O30" s="1037"/>
      <c r="P30" s="1038"/>
      <c r="Q30" s="1042">
        <v>280</v>
      </c>
      <c r="R30" s="1043"/>
      <c r="S30" s="1043"/>
      <c r="T30" s="1043"/>
      <c r="U30" s="1043"/>
      <c r="V30" s="1043">
        <v>275</v>
      </c>
      <c r="W30" s="1043"/>
      <c r="X30" s="1043"/>
      <c r="Y30" s="1043"/>
      <c r="Z30" s="1043"/>
      <c r="AA30" s="1043">
        <v>5</v>
      </c>
      <c r="AB30" s="1043"/>
      <c r="AC30" s="1043"/>
      <c r="AD30" s="1043"/>
      <c r="AE30" s="1044"/>
      <c r="AF30" s="1018">
        <v>5</v>
      </c>
      <c r="AG30" s="1019"/>
      <c r="AH30" s="1019"/>
      <c r="AI30" s="1019"/>
      <c r="AJ30" s="1020"/>
      <c r="AK30" s="979">
        <v>84</v>
      </c>
      <c r="AL30" s="970"/>
      <c r="AM30" s="970"/>
      <c r="AN30" s="970"/>
      <c r="AO30" s="970"/>
      <c r="AP30" s="970" t="s">
        <v>546</v>
      </c>
      <c r="AQ30" s="970"/>
      <c r="AR30" s="970"/>
      <c r="AS30" s="970"/>
      <c r="AT30" s="970"/>
      <c r="AU30" s="970" t="s">
        <v>546</v>
      </c>
      <c r="AV30" s="970"/>
      <c r="AW30" s="970"/>
      <c r="AX30" s="970"/>
      <c r="AY30" s="970"/>
      <c r="AZ30" s="1041" t="s">
        <v>546</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382</v>
      </c>
      <c r="C31" s="1037"/>
      <c r="D31" s="1037"/>
      <c r="E31" s="1037"/>
      <c r="F31" s="1037"/>
      <c r="G31" s="1037"/>
      <c r="H31" s="1037"/>
      <c r="I31" s="1037"/>
      <c r="J31" s="1037"/>
      <c r="K31" s="1037"/>
      <c r="L31" s="1037"/>
      <c r="M31" s="1037"/>
      <c r="N31" s="1037"/>
      <c r="O31" s="1037"/>
      <c r="P31" s="1038"/>
      <c r="Q31" s="1042">
        <v>485</v>
      </c>
      <c r="R31" s="1043"/>
      <c r="S31" s="1043"/>
      <c r="T31" s="1043"/>
      <c r="U31" s="1043"/>
      <c r="V31" s="1043">
        <v>441</v>
      </c>
      <c r="W31" s="1043"/>
      <c r="X31" s="1043"/>
      <c r="Y31" s="1043"/>
      <c r="Z31" s="1043"/>
      <c r="AA31" s="1043">
        <v>44</v>
      </c>
      <c r="AB31" s="1043"/>
      <c r="AC31" s="1043"/>
      <c r="AD31" s="1043"/>
      <c r="AE31" s="1044"/>
      <c r="AF31" s="1018">
        <v>962</v>
      </c>
      <c r="AG31" s="1019"/>
      <c r="AH31" s="1019"/>
      <c r="AI31" s="1019"/>
      <c r="AJ31" s="1020"/>
      <c r="AK31" s="979">
        <v>76</v>
      </c>
      <c r="AL31" s="970"/>
      <c r="AM31" s="970"/>
      <c r="AN31" s="970"/>
      <c r="AO31" s="970"/>
      <c r="AP31" s="970">
        <v>2166</v>
      </c>
      <c r="AQ31" s="970"/>
      <c r="AR31" s="970"/>
      <c r="AS31" s="970"/>
      <c r="AT31" s="970"/>
      <c r="AU31" s="970">
        <v>990</v>
      </c>
      <c r="AV31" s="970"/>
      <c r="AW31" s="970"/>
      <c r="AX31" s="970"/>
      <c r="AY31" s="970"/>
      <c r="AZ31" s="1041" t="s">
        <v>546</v>
      </c>
      <c r="BA31" s="1041"/>
      <c r="BB31" s="1041"/>
      <c r="BC31" s="1041"/>
      <c r="BD31" s="1041"/>
      <c r="BE31" s="1031" t="s">
        <v>383</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384</v>
      </c>
      <c r="C32" s="1037"/>
      <c r="D32" s="1037"/>
      <c r="E32" s="1037"/>
      <c r="F32" s="1037"/>
      <c r="G32" s="1037"/>
      <c r="H32" s="1037"/>
      <c r="I32" s="1037"/>
      <c r="J32" s="1037"/>
      <c r="K32" s="1037"/>
      <c r="L32" s="1037"/>
      <c r="M32" s="1037"/>
      <c r="N32" s="1037"/>
      <c r="O32" s="1037"/>
      <c r="P32" s="1038"/>
      <c r="Q32" s="1042">
        <v>106</v>
      </c>
      <c r="R32" s="1043"/>
      <c r="S32" s="1043"/>
      <c r="T32" s="1043"/>
      <c r="U32" s="1043"/>
      <c r="V32" s="1043">
        <v>104</v>
      </c>
      <c r="W32" s="1043"/>
      <c r="X32" s="1043"/>
      <c r="Y32" s="1043"/>
      <c r="Z32" s="1043"/>
      <c r="AA32" s="1043">
        <v>2</v>
      </c>
      <c r="AB32" s="1043"/>
      <c r="AC32" s="1043"/>
      <c r="AD32" s="1043"/>
      <c r="AE32" s="1044"/>
      <c r="AF32" s="1018">
        <v>2</v>
      </c>
      <c r="AG32" s="1019"/>
      <c r="AH32" s="1019"/>
      <c r="AI32" s="1019"/>
      <c r="AJ32" s="1020"/>
      <c r="AK32" s="979">
        <v>34</v>
      </c>
      <c r="AL32" s="970"/>
      <c r="AM32" s="970"/>
      <c r="AN32" s="970"/>
      <c r="AO32" s="970"/>
      <c r="AP32" s="970">
        <v>845</v>
      </c>
      <c r="AQ32" s="970"/>
      <c r="AR32" s="970"/>
      <c r="AS32" s="970"/>
      <c r="AT32" s="970"/>
      <c r="AU32" s="970">
        <v>479</v>
      </c>
      <c r="AV32" s="970"/>
      <c r="AW32" s="970"/>
      <c r="AX32" s="970"/>
      <c r="AY32" s="970"/>
      <c r="AZ32" s="1041" t="s">
        <v>546</v>
      </c>
      <c r="BA32" s="1041"/>
      <c r="BB32" s="1041"/>
      <c r="BC32" s="1041"/>
      <c r="BD32" s="1041"/>
      <c r="BE32" s="1031" t="s">
        <v>385</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386</v>
      </c>
      <c r="C33" s="1037"/>
      <c r="D33" s="1037"/>
      <c r="E33" s="1037"/>
      <c r="F33" s="1037"/>
      <c r="G33" s="1037"/>
      <c r="H33" s="1037"/>
      <c r="I33" s="1037"/>
      <c r="J33" s="1037"/>
      <c r="K33" s="1037"/>
      <c r="L33" s="1037"/>
      <c r="M33" s="1037"/>
      <c r="N33" s="1037"/>
      <c r="O33" s="1037"/>
      <c r="P33" s="1038"/>
      <c r="Q33" s="1042">
        <v>471</v>
      </c>
      <c r="R33" s="1043"/>
      <c r="S33" s="1043"/>
      <c r="T33" s="1043"/>
      <c r="U33" s="1043"/>
      <c r="V33" s="1043">
        <v>470</v>
      </c>
      <c r="W33" s="1043"/>
      <c r="X33" s="1043"/>
      <c r="Y33" s="1043"/>
      <c r="Z33" s="1043"/>
      <c r="AA33" s="1043">
        <v>0</v>
      </c>
      <c r="AB33" s="1043"/>
      <c r="AC33" s="1043"/>
      <c r="AD33" s="1043"/>
      <c r="AE33" s="1044"/>
      <c r="AF33" s="1018">
        <v>0</v>
      </c>
      <c r="AG33" s="1019"/>
      <c r="AH33" s="1019"/>
      <c r="AI33" s="1019"/>
      <c r="AJ33" s="1020"/>
      <c r="AK33" s="979">
        <v>331</v>
      </c>
      <c r="AL33" s="970"/>
      <c r="AM33" s="970"/>
      <c r="AN33" s="970"/>
      <c r="AO33" s="970"/>
      <c r="AP33" s="970">
        <v>2672</v>
      </c>
      <c r="AQ33" s="970"/>
      <c r="AR33" s="970"/>
      <c r="AS33" s="970"/>
      <c r="AT33" s="970"/>
      <c r="AU33" s="970">
        <v>2659</v>
      </c>
      <c r="AV33" s="970"/>
      <c r="AW33" s="970"/>
      <c r="AX33" s="970"/>
      <c r="AY33" s="970"/>
      <c r="AZ33" s="1041" t="s">
        <v>546</v>
      </c>
      <c r="BA33" s="1041"/>
      <c r="BB33" s="1041"/>
      <c r="BC33" s="1041"/>
      <c r="BD33" s="1041"/>
      <c r="BE33" s="1031" t="s">
        <v>385</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387</v>
      </c>
      <c r="C34" s="1037"/>
      <c r="D34" s="1037"/>
      <c r="E34" s="1037"/>
      <c r="F34" s="1037"/>
      <c r="G34" s="1037"/>
      <c r="H34" s="1037"/>
      <c r="I34" s="1037"/>
      <c r="J34" s="1037"/>
      <c r="K34" s="1037"/>
      <c r="L34" s="1037"/>
      <c r="M34" s="1037"/>
      <c r="N34" s="1037"/>
      <c r="O34" s="1037"/>
      <c r="P34" s="1038"/>
      <c r="Q34" s="1042">
        <v>1063</v>
      </c>
      <c r="R34" s="1043"/>
      <c r="S34" s="1043"/>
      <c r="T34" s="1043"/>
      <c r="U34" s="1043"/>
      <c r="V34" s="1043">
        <v>1063</v>
      </c>
      <c r="W34" s="1043"/>
      <c r="X34" s="1043"/>
      <c r="Y34" s="1043"/>
      <c r="Z34" s="1043"/>
      <c r="AA34" s="1043">
        <v>0</v>
      </c>
      <c r="AB34" s="1043"/>
      <c r="AC34" s="1043"/>
      <c r="AD34" s="1043"/>
      <c r="AE34" s="1044"/>
      <c r="AF34" s="1018">
        <v>0</v>
      </c>
      <c r="AG34" s="1019"/>
      <c r="AH34" s="1019"/>
      <c r="AI34" s="1019"/>
      <c r="AJ34" s="1020"/>
      <c r="AK34" s="979">
        <v>374</v>
      </c>
      <c r="AL34" s="970"/>
      <c r="AM34" s="970"/>
      <c r="AN34" s="970"/>
      <c r="AO34" s="970"/>
      <c r="AP34" s="970">
        <v>4919</v>
      </c>
      <c r="AQ34" s="970"/>
      <c r="AR34" s="970"/>
      <c r="AS34" s="970"/>
      <c r="AT34" s="970"/>
      <c r="AU34" s="970">
        <v>4919</v>
      </c>
      <c r="AV34" s="970"/>
      <c r="AW34" s="970"/>
      <c r="AX34" s="970"/>
      <c r="AY34" s="970"/>
      <c r="AZ34" s="1041" t="s">
        <v>546</v>
      </c>
      <c r="BA34" s="1041"/>
      <c r="BB34" s="1041"/>
      <c r="BC34" s="1041"/>
      <c r="BD34" s="1041"/>
      <c r="BE34" s="1031" t="s">
        <v>385</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388</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367</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981</v>
      </c>
      <c r="AG63" s="958"/>
      <c r="AH63" s="958"/>
      <c r="AI63" s="958"/>
      <c r="AJ63" s="1029"/>
      <c r="AK63" s="1030"/>
      <c r="AL63" s="962"/>
      <c r="AM63" s="962"/>
      <c r="AN63" s="962"/>
      <c r="AO63" s="962"/>
      <c r="AP63" s="958">
        <v>10602</v>
      </c>
      <c r="AQ63" s="958"/>
      <c r="AR63" s="958"/>
      <c r="AS63" s="958"/>
      <c r="AT63" s="958"/>
      <c r="AU63" s="958">
        <v>9046</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391</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392</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537</v>
      </c>
      <c r="C68" s="985"/>
      <c r="D68" s="985"/>
      <c r="E68" s="985"/>
      <c r="F68" s="985"/>
      <c r="G68" s="985"/>
      <c r="H68" s="985"/>
      <c r="I68" s="985"/>
      <c r="J68" s="985"/>
      <c r="K68" s="985"/>
      <c r="L68" s="985"/>
      <c r="M68" s="985"/>
      <c r="N68" s="985"/>
      <c r="O68" s="985"/>
      <c r="P68" s="986"/>
      <c r="Q68" s="987">
        <v>72</v>
      </c>
      <c r="R68" s="981"/>
      <c r="S68" s="981"/>
      <c r="T68" s="981"/>
      <c r="U68" s="981"/>
      <c r="V68" s="981">
        <v>70</v>
      </c>
      <c r="W68" s="981"/>
      <c r="X68" s="981"/>
      <c r="Y68" s="981"/>
      <c r="Z68" s="981"/>
      <c r="AA68" s="981">
        <v>3</v>
      </c>
      <c r="AB68" s="981"/>
      <c r="AC68" s="981"/>
      <c r="AD68" s="981"/>
      <c r="AE68" s="981"/>
      <c r="AF68" s="981">
        <v>3</v>
      </c>
      <c r="AG68" s="981"/>
      <c r="AH68" s="981"/>
      <c r="AI68" s="981"/>
      <c r="AJ68" s="981"/>
      <c r="AK68" s="981" t="s">
        <v>547</v>
      </c>
      <c r="AL68" s="981"/>
      <c r="AM68" s="981"/>
      <c r="AN68" s="981"/>
      <c r="AO68" s="981"/>
      <c r="AP68" s="981" t="s">
        <v>547</v>
      </c>
      <c r="AQ68" s="981"/>
      <c r="AR68" s="981"/>
      <c r="AS68" s="981"/>
      <c r="AT68" s="981"/>
      <c r="AU68" s="981" t="s">
        <v>547</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538</v>
      </c>
      <c r="C69" s="974"/>
      <c r="D69" s="974"/>
      <c r="E69" s="974"/>
      <c r="F69" s="974"/>
      <c r="G69" s="974"/>
      <c r="H69" s="974"/>
      <c r="I69" s="974"/>
      <c r="J69" s="974"/>
      <c r="K69" s="974"/>
      <c r="L69" s="974"/>
      <c r="M69" s="974"/>
      <c r="N69" s="974"/>
      <c r="O69" s="974"/>
      <c r="P69" s="975"/>
      <c r="Q69" s="976">
        <v>9578</v>
      </c>
      <c r="R69" s="970"/>
      <c r="S69" s="970"/>
      <c r="T69" s="970"/>
      <c r="U69" s="970"/>
      <c r="V69" s="970">
        <v>9432</v>
      </c>
      <c r="W69" s="970"/>
      <c r="X69" s="970"/>
      <c r="Y69" s="970"/>
      <c r="Z69" s="970"/>
      <c r="AA69" s="970">
        <v>146</v>
      </c>
      <c r="AB69" s="970"/>
      <c r="AC69" s="970"/>
      <c r="AD69" s="970"/>
      <c r="AE69" s="970"/>
      <c r="AF69" s="970">
        <v>146</v>
      </c>
      <c r="AG69" s="970"/>
      <c r="AH69" s="970"/>
      <c r="AI69" s="970"/>
      <c r="AJ69" s="970"/>
      <c r="AK69" s="970">
        <v>1850</v>
      </c>
      <c r="AL69" s="970"/>
      <c r="AM69" s="970"/>
      <c r="AN69" s="970"/>
      <c r="AO69" s="970"/>
      <c r="AP69" s="970" t="s">
        <v>547</v>
      </c>
      <c r="AQ69" s="970"/>
      <c r="AR69" s="970"/>
      <c r="AS69" s="970"/>
      <c r="AT69" s="970"/>
      <c r="AU69" s="970" t="s">
        <v>547</v>
      </c>
      <c r="AV69" s="970"/>
      <c r="AW69" s="970"/>
      <c r="AX69" s="970"/>
      <c r="AY69" s="970"/>
      <c r="AZ69" s="971" t="s">
        <v>548</v>
      </c>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539</v>
      </c>
      <c r="C70" s="974"/>
      <c r="D70" s="974"/>
      <c r="E70" s="974"/>
      <c r="F70" s="974"/>
      <c r="G70" s="974"/>
      <c r="H70" s="974"/>
      <c r="I70" s="974"/>
      <c r="J70" s="974"/>
      <c r="K70" s="974"/>
      <c r="L70" s="974"/>
      <c r="M70" s="974"/>
      <c r="N70" s="974"/>
      <c r="O70" s="974"/>
      <c r="P70" s="975"/>
      <c r="Q70" s="976">
        <v>233</v>
      </c>
      <c r="R70" s="970"/>
      <c r="S70" s="970"/>
      <c r="T70" s="970"/>
      <c r="U70" s="970"/>
      <c r="V70" s="970">
        <v>200</v>
      </c>
      <c r="W70" s="970"/>
      <c r="X70" s="970"/>
      <c r="Y70" s="970"/>
      <c r="Z70" s="970"/>
      <c r="AA70" s="970">
        <v>33</v>
      </c>
      <c r="AB70" s="970"/>
      <c r="AC70" s="970"/>
      <c r="AD70" s="970"/>
      <c r="AE70" s="970"/>
      <c r="AF70" s="970">
        <v>33</v>
      </c>
      <c r="AG70" s="970"/>
      <c r="AH70" s="970"/>
      <c r="AI70" s="970"/>
      <c r="AJ70" s="970"/>
      <c r="AK70" s="970" t="s">
        <v>549</v>
      </c>
      <c r="AL70" s="970"/>
      <c r="AM70" s="970"/>
      <c r="AN70" s="970"/>
      <c r="AO70" s="970"/>
      <c r="AP70" s="970" t="s">
        <v>549</v>
      </c>
      <c r="AQ70" s="970"/>
      <c r="AR70" s="970"/>
      <c r="AS70" s="970"/>
      <c r="AT70" s="970"/>
      <c r="AU70" s="970" t="s">
        <v>547</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540</v>
      </c>
      <c r="C71" s="974"/>
      <c r="D71" s="974"/>
      <c r="E71" s="974"/>
      <c r="F71" s="974"/>
      <c r="G71" s="974"/>
      <c r="H71" s="974"/>
      <c r="I71" s="974"/>
      <c r="J71" s="974"/>
      <c r="K71" s="974"/>
      <c r="L71" s="974"/>
      <c r="M71" s="974"/>
      <c r="N71" s="974"/>
      <c r="O71" s="974"/>
      <c r="P71" s="975"/>
      <c r="Q71" s="976">
        <v>107</v>
      </c>
      <c r="R71" s="970"/>
      <c r="S71" s="970"/>
      <c r="T71" s="970"/>
      <c r="U71" s="970"/>
      <c r="V71" s="970">
        <v>102</v>
      </c>
      <c r="W71" s="970"/>
      <c r="X71" s="970"/>
      <c r="Y71" s="970"/>
      <c r="Z71" s="970"/>
      <c r="AA71" s="970">
        <v>5</v>
      </c>
      <c r="AB71" s="970"/>
      <c r="AC71" s="970"/>
      <c r="AD71" s="970"/>
      <c r="AE71" s="970"/>
      <c r="AF71" s="970">
        <v>5</v>
      </c>
      <c r="AG71" s="970"/>
      <c r="AH71" s="970"/>
      <c r="AI71" s="970"/>
      <c r="AJ71" s="970"/>
      <c r="AK71" s="970" t="s">
        <v>547</v>
      </c>
      <c r="AL71" s="970"/>
      <c r="AM71" s="970"/>
      <c r="AN71" s="970"/>
      <c r="AO71" s="970"/>
      <c r="AP71" s="970" t="s">
        <v>547</v>
      </c>
      <c r="AQ71" s="970"/>
      <c r="AR71" s="970"/>
      <c r="AS71" s="970"/>
      <c r="AT71" s="970"/>
      <c r="AU71" s="970" t="s">
        <v>547</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541</v>
      </c>
      <c r="C72" s="974"/>
      <c r="D72" s="974"/>
      <c r="E72" s="974"/>
      <c r="F72" s="974"/>
      <c r="G72" s="974"/>
      <c r="H72" s="974"/>
      <c r="I72" s="974"/>
      <c r="J72" s="974"/>
      <c r="K72" s="974"/>
      <c r="L72" s="974"/>
      <c r="M72" s="974"/>
      <c r="N72" s="974"/>
      <c r="O72" s="974"/>
      <c r="P72" s="975"/>
      <c r="Q72" s="976">
        <v>256</v>
      </c>
      <c r="R72" s="970"/>
      <c r="S72" s="970"/>
      <c r="T72" s="970"/>
      <c r="U72" s="970"/>
      <c r="V72" s="970">
        <v>224</v>
      </c>
      <c r="W72" s="970"/>
      <c r="X72" s="970"/>
      <c r="Y72" s="970"/>
      <c r="Z72" s="970"/>
      <c r="AA72" s="970">
        <v>32</v>
      </c>
      <c r="AB72" s="970"/>
      <c r="AC72" s="970"/>
      <c r="AD72" s="970"/>
      <c r="AE72" s="970"/>
      <c r="AF72" s="970">
        <v>32</v>
      </c>
      <c r="AG72" s="970"/>
      <c r="AH72" s="970"/>
      <c r="AI72" s="970"/>
      <c r="AJ72" s="970"/>
      <c r="AK72" s="970" t="s">
        <v>547</v>
      </c>
      <c r="AL72" s="970"/>
      <c r="AM72" s="970"/>
      <c r="AN72" s="970"/>
      <c r="AO72" s="970"/>
      <c r="AP72" s="970" t="s">
        <v>547</v>
      </c>
      <c r="AQ72" s="970"/>
      <c r="AR72" s="970"/>
      <c r="AS72" s="970"/>
      <c r="AT72" s="970"/>
      <c r="AU72" s="970" t="s">
        <v>547</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542</v>
      </c>
      <c r="C73" s="974"/>
      <c r="D73" s="974"/>
      <c r="E73" s="974"/>
      <c r="F73" s="974"/>
      <c r="G73" s="974"/>
      <c r="H73" s="974"/>
      <c r="I73" s="974"/>
      <c r="J73" s="974"/>
      <c r="K73" s="974"/>
      <c r="L73" s="974"/>
      <c r="M73" s="974"/>
      <c r="N73" s="974"/>
      <c r="O73" s="974"/>
      <c r="P73" s="975"/>
      <c r="Q73" s="976">
        <v>244114</v>
      </c>
      <c r="R73" s="970"/>
      <c r="S73" s="970"/>
      <c r="T73" s="970"/>
      <c r="U73" s="970"/>
      <c r="V73" s="970">
        <v>233963</v>
      </c>
      <c r="W73" s="970"/>
      <c r="X73" s="970"/>
      <c r="Y73" s="970"/>
      <c r="Z73" s="970"/>
      <c r="AA73" s="970">
        <v>10151</v>
      </c>
      <c r="AB73" s="970"/>
      <c r="AC73" s="970"/>
      <c r="AD73" s="970"/>
      <c r="AE73" s="970"/>
      <c r="AF73" s="970">
        <v>10151</v>
      </c>
      <c r="AG73" s="970"/>
      <c r="AH73" s="970"/>
      <c r="AI73" s="970"/>
      <c r="AJ73" s="970"/>
      <c r="AK73" s="970" t="s">
        <v>547</v>
      </c>
      <c r="AL73" s="970"/>
      <c r="AM73" s="970"/>
      <c r="AN73" s="970"/>
      <c r="AO73" s="970"/>
      <c r="AP73" s="970" t="s">
        <v>547</v>
      </c>
      <c r="AQ73" s="970"/>
      <c r="AR73" s="970"/>
      <c r="AS73" s="970"/>
      <c r="AT73" s="970"/>
      <c r="AU73" s="970" t="s">
        <v>547</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367</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10369</v>
      </c>
      <c r="AG88" s="958"/>
      <c r="AH88" s="958"/>
      <c r="AI88" s="958"/>
      <c r="AJ88" s="958"/>
      <c r="AK88" s="962"/>
      <c r="AL88" s="962"/>
      <c r="AM88" s="962"/>
      <c r="AN88" s="962"/>
      <c r="AO88" s="962"/>
      <c r="AP88" s="958" t="s">
        <v>546</v>
      </c>
      <c r="AQ88" s="958"/>
      <c r="AR88" s="958"/>
      <c r="AS88" s="958"/>
      <c r="AT88" s="958"/>
      <c r="AU88" s="958" t="s">
        <v>546</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10</v>
      </c>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287</v>
      </c>
      <c r="AG109" s="893"/>
      <c r="AH109" s="893"/>
      <c r="AI109" s="893"/>
      <c r="AJ109" s="894"/>
      <c r="AK109" s="895" t="s">
        <v>286</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287</v>
      </c>
      <c r="BW109" s="893"/>
      <c r="BX109" s="893"/>
      <c r="BY109" s="893"/>
      <c r="BZ109" s="894"/>
      <c r="CA109" s="895" t="s">
        <v>286</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287</v>
      </c>
      <c r="DM109" s="893"/>
      <c r="DN109" s="893"/>
      <c r="DO109" s="893"/>
      <c r="DP109" s="894"/>
      <c r="DQ109" s="895" t="s">
        <v>286</v>
      </c>
      <c r="DR109" s="893"/>
      <c r="DS109" s="893"/>
      <c r="DT109" s="893"/>
      <c r="DU109" s="894"/>
      <c r="DV109" s="895" t="s">
        <v>403</v>
      </c>
      <c r="DW109" s="893"/>
      <c r="DX109" s="893"/>
      <c r="DY109" s="893"/>
      <c r="DZ109" s="924"/>
    </row>
    <row r="110" spans="1:131" s="199" customFormat="1" ht="26.25" customHeight="1" x14ac:dyDescent="0.15">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2612262</v>
      </c>
      <c r="AB110" s="886"/>
      <c r="AC110" s="886"/>
      <c r="AD110" s="886"/>
      <c r="AE110" s="887"/>
      <c r="AF110" s="888">
        <v>2499109</v>
      </c>
      <c r="AG110" s="886"/>
      <c r="AH110" s="886"/>
      <c r="AI110" s="886"/>
      <c r="AJ110" s="887"/>
      <c r="AK110" s="888">
        <v>2328389</v>
      </c>
      <c r="AL110" s="886"/>
      <c r="AM110" s="886"/>
      <c r="AN110" s="886"/>
      <c r="AO110" s="887"/>
      <c r="AP110" s="889">
        <v>34.1</v>
      </c>
      <c r="AQ110" s="890"/>
      <c r="AR110" s="890"/>
      <c r="AS110" s="890"/>
      <c r="AT110" s="891"/>
      <c r="AU110" s="925" t="s">
        <v>61</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19044298</v>
      </c>
      <c r="BR110" s="833"/>
      <c r="BS110" s="833"/>
      <c r="BT110" s="833"/>
      <c r="BU110" s="833"/>
      <c r="BV110" s="833">
        <v>17385925</v>
      </c>
      <c r="BW110" s="833"/>
      <c r="BX110" s="833"/>
      <c r="BY110" s="833"/>
      <c r="BZ110" s="833"/>
      <c r="CA110" s="833">
        <v>15856724</v>
      </c>
      <c r="CB110" s="833"/>
      <c r="CC110" s="833"/>
      <c r="CD110" s="833"/>
      <c r="CE110" s="833"/>
      <c r="CF110" s="857">
        <v>232.4</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t="s">
        <v>112</v>
      </c>
      <c r="BR111" s="805"/>
      <c r="BS111" s="805"/>
      <c r="BT111" s="805"/>
      <c r="BU111" s="805"/>
      <c r="BV111" s="805" t="s">
        <v>112</v>
      </c>
      <c r="BW111" s="805"/>
      <c r="BX111" s="805"/>
      <c r="BY111" s="805"/>
      <c r="BZ111" s="805"/>
      <c r="CA111" s="805" t="s">
        <v>112</v>
      </c>
      <c r="CB111" s="805"/>
      <c r="CC111" s="805"/>
      <c r="CD111" s="805"/>
      <c r="CE111" s="805"/>
      <c r="CF111" s="866" t="s">
        <v>112</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9061367</v>
      </c>
      <c r="BR112" s="805"/>
      <c r="BS112" s="805"/>
      <c r="BT112" s="805"/>
      <c r="BU112" s="805"/>
      <c r="BV112" s="805">
        <v>9095046</v>
      </c>
      <c r="BW112" s="805"/>
      <c r="BX112" s="805"/>
      <c r="BY112" s="805"/>
      <c r="BZ112" s="805"/>
      <c r="CA112" s="805">
        <v>9046114</v>
      </c>
      <c r="CB112" s="805"/>
      <c r="CC112" s="805"/>
      <c r="CD112" s="805"/>
      <c r="CE112" s="805"/>
      <c r="CF112" s="866">
        <v>132.6</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570521</v>
      </c>
      <c r="AB113" s="914"/>
      <c r="AC113" s="914"/>
      <c r="AD113" s="914"/>
      <c r="AE113" s="915"/>
      <c r="AF113" s="916">
        <v>586510</v>
      </c>
      <c r="AG113" s="914"/>
      <c r="AH113" s="914"/>
      <c r="AI113" s="914"/>
      <c r="AJ113" s="915"/>
      <c r="AK113" s="916">
        <v>595713</v>
      </c>
      <c r="AL113" s="914"/>
      <c r="AM113" s="914"/>
      <c r="AN113" s="914"/>
      <c r="AO113" s="915"/>
      <c r="AP113" s="917">
        <v>8.6999999999999993</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t="s">
        <v>112</v>
      </c>
      <c r="BR113" s="805"/>
      <c r="BS113" s="805"/>
      <c r="BT113" s="805"/>
      <c r="BU113" s="805"/>
      <c r="BV113" s="805" t="s">
        <v>112</v>
      </c>
      <c r="BW113" s="805"/>
      <c r="BX113" s="805"/>
      <c r="BY113" s="805"/>
      <c r="BZ113" s="805"/>
      <c r="CA113" s="805" t="s">
        <v>112</v>
      </c>
      <c r="CB113" s="805"/>
      <c r="CC113" s="805"/>
      <c r="CD113" s="805"/>
      <c r="CE113" s="805"/>
      <c r="CF113" s="866" t="s">
        <v>112</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112</v>
      </c>
      <c r="AB114" s="768"/>
      <c r="AC114" s="768"/>
      <c r="AD114" s="768"/>
      <c r="AE114" s="769"/>
      <c r="AF114" s="770" t="s">
        <v>112</v>
      </c>
      <c r="AG114" s="768"/>
      <c r="AH114" s="768"/>
      <c r="AI114" s="768"/>
      <c r="AJ114" s="769"/>
      <c r="AK114" s="770" t="s">
        <v>112</v>
      </c>
      <c r="AL114" s="768"/>
      <c r="AM114" s="768"/>
      <c r="AN114" s="768"/>
      <c r="AO114" s="769"/>
      <c r="AP114" s="815" t="s">
        <v>112</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1618866</v>
      </c>
      <c r="BR114" s="805"/>
      <c r="BS114" s="805"/>
      <c r="BT114" s="805"/>
      <c r="BU114" s="805"/>
      <c r="BV114" s="805">
        <v>1604314</v>
      </c>
      <c r="BW114" s="805"/>
      <c r="BX114" s="805"/>
      <c r="BY114" s="805"/>
      <c r="BZ114" s="805"/>
      <c r="CA114" s="805">
        <v>1593667</v>
      </c>
      <c r="CB114" s="805"/>
      <c r="CC114" s="805"/>
      <c r="CD114" s="805"/>
      <c r="CE114" s="805"/>
      <c r="CF114" s="866">
        <v>23.4</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112</v>
      </c>
      <c r="AB115" s="914"/>
      <c r="AC115" s="914"/>
      <c r="AD115" s="914"/>
      <c r="AE115" s="915"/>
      <c r="AF115" s="916" t="s">
        <v>112</v>
      </c>
      <c r="AG115" s="914"/>
      <c r="AH115" s="914"/>
      <c r="AI115" s="914"/>
      <c r="AJ115" s="915"/>
      <c r="AK115" s="916" t="s">
        <v>112</v>
      </c>
      <c r="AL115" s="914"/>
      <c r="AM115" s="914"/>
      <c r="AN115" s="914"/>
      <c r="AO115" s="915"/>
      <c r="AP115" s="917" t="s">
        <v>112</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3182783</v>
      </c>
      <c r="AB117" s="900"/>
      <c r="AC117" s="900"/>
      <c r="AD117" s="900"/>
      <c r="AE117" s="901"/>
      <c r="AF117" s="902">
        <v>3085619</v>
      </c>
      <c r="AG117" s="900"/>
      <c r="AH117" s="900"/>
      <c r="AI117" s="900"/>
      <c r="AJ117" s="901"/>
      <c r="AK117" s="902">
        <v>2924102</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287</v>
      </c>
      <c r="AG118" s="893"/>
      <c r="AH118" s="893"/>
      <c r="AI118" s="893"/>
      <c r="AJ118" s="894"/>
      <c r="AK118" s="895" t="s">
        <v>286</v>
      </c>
      <c r="AL118" s="893"/>
      <c r="AM118" s="893"/>
      <c r="AN118" s="893"/>
      <c r="AO118" s="894"/>
      <c r="AP118" s="896" t="s">
        <v>403</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433</v>
      </c>
      <c r="BP119" s="869"/>
      <c r="BQ119" s="873">
        <v>29724531</v>
      </c>
      <c r="BR119" s="836"/>
      <c r="BS119" s="836"/>
      <c r="BT119" s="836"/>
      <c r="BU119" s="836"/>
      <c r="BV119" s="836">
        <v>28085285</v>
      </c>
      <c r="BW119" s="836"/>
      <c r="BX119" s="836"/>
      <c r="BY119" s="836"/>
      <c r="BZ119" s="836"/>
      <c r="CA119" s="836">
        <v>26496505</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x14ac:dyDescent="0.15">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7627986</v>
      </c>
      <c r="BR120" s="833"/>
      <c r="BS120" s="833"/>
      <c r="BT120" s="833"/>
      <c r="BU120" s="833"/>
      <c r="BV120" s="833">
        <v>7315255</v>
      </c>
      <c r="BW120" s="833"/>
      <c r="BX120" s="833"/>
      <c r="BY120" s="833"/>
      <c r="BZ120" s="833"/>
      <c r="CA120" s="833">
        <v>7187177</v>
      </c>
      <c r="CB120" s="833"/>
      <c r="CC120" s="833"/>
      <c r="CD120" s="833"/>
      <c r="CE120" s="833"/>
      <c r="CF120" s="857">
        <v>105.3</v>
      </c>
      <c r="CG120" s="858"/>
      <c r="CH120" s="858"/>
      <c r="CI120" s="858"/>
      <c r="CJ120" s="858"/>
      <c r="CK120" s="859" t="s">
        <v>437</v>
      </c>
      <c r="CL120" s="843"/>
      <c r="CM120" s="843"/>
      <c r="CN120" s="843"/>
      <c r="CO120" s="844"/>
      <c r="CP120" s="863" t="s">
        <v>387</v>
      </c>
      <c r="CQ120" s="864"/>
      <c r="CR120" s="864"/>
      <c r="CS120" s="864"/>
      <c r="CT120" s="864"/>
      <c r="CU120" s="864"/>
      <c r="CV120" s="864"/>
      <c r="CW120" s="864"/>
      <c r="CX120" s="864"/>
      <c r="CY120" s="864"/>
      <c r="CZ120" s="864"/>
      <c r="DA120" s="864"/>
      <c r="DB120" s="864"/>
      <c r="DC120" s="864"/>
      <c r="DD120" s="864"/>
      <c r="DE120" s="864"/>
      <c r="DF120" s="865"/>
      <c r="DG120" s="852">
        <v>4371132</v>
      </c>
      <c r="DH120" s="833"/>
      <c r="DI120" s="833"/>
      <c r="DJ120" s="833"/>
      <c r="DK120" s="833"/>
      <c r="DL120" s="833">
        <v>4681808</v>
      </c>
      <c r="DM120" s="833"/>
      <c r="DN120" s="833"/>
      <c r="DO120" s="833"/>
      <c r="DP120" s="833"/>
      <c r="DQ120" s="833">
        <v>4918552</v>
      </c>
      <c r="DR120" s="833"/>
      <c r="DS120" s="833"/>
      <c r="DT120" s="833"/>
      <c r="DU120" s="833"/>
      <c r="DV120" s="834">
        <v>72.099999999999994</v>
      </c>
      <c r="DW120" s="834"/>
      <c r="DX120" s="834"/>
      <c r="DY120" s="834"/>
      <c r="DZ120" s="835"/>
    </row>
    <row r="121" spans="1:130" s="199" customFormat="1" ht="26.25" customHeight="1" x14ac:dyDescent="0.15">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t="s">
        <v>112</v>
      </c>
      <c r="BR121" s="805"/>
      <c r="BS121" s="805"/>
      <c r="BT121" s="805"/>
      <c r="BU121" s="805"/>
      <c r="BV121" s="805" t="s">
        <v>112</v>
      </c>
      <c r="BW121" s="805"/>
      <c r="BX121" s="805"/>
      <c r="BY121" s="805"/>
      <c r="BZ121" s="805"/>
      <c r="CA121" s="805" t="s">
        <v>112</v>
      </c>
      <c r="CB121" s="805"/>
      <c r="CC121" s="805"/>
      <c r="CD121" s="805"/>
      <c r="CE121" s="805"/>
      <c r="CF121" s="866" t="s">
        <v>112</v>
      </c>
      <c r="CG121" s="867"/>
      <c r="CH121" s="867"/>
      <c r="CI121" s="867"/>
      <c r="CJ121" s="867"/>
      <c r="CK121" s="860"/>
      <c r="CL121" s="846"/>
      <c r="CM121" s="846"/>
      <c r="CN121" s="846"/>
      <c r="CO121" s="847"/>
      <c r="CP121" s="826" t="s">
        <v>386</v>
      </c>
      <c r="CQ121" s="827"/>
      <c r="CR121" s="827"/>
      <c r="CS121" s="827"/>
      <c r="CT121" s="827"/>
      <c r="CU121" s="827"/>
      <c r="CV121" s="827"/>
      <c r="CW121" s="827"/>
      <c r="CX121" s="827"/>
      <c r="CY121" s="827"/>
      <c r="CZ121" s="827"/>
      <c r="DA121" s="827"/>
      <c r="DB121" s="827"/>
      <c r="DC121" s="827"/>
      <c r="DD121" s="827"/>
      <c r="DE121" s="827"/>
      <c r="DF121" s="828"/>
      <c r="DG121" s="804">
        <v>3067448</v>
      </c>
      <c r="DH121" s="805"/>
      <c r="DI121" s="805"/>
      <c r="DJ121" s="805"/>
      <c r="DK121" s="805"/>
      <c r="DL121" s="805">
        <v>2860844</v>
      </c>
      <c r="DM121" s="805"/>
      <c r="DN121" s="805"/>
      <c r="DO121" s="805"/>
      <c r="DP121" s="805"/>
      <c r="DQ121" s="805">
        <v>2658634</v>
      </c>
      <c r="DR121" s="805"/>
      <c r="DS121" s="805"/>
      <c r="DT121" s="805"/>
      <c r="DU121" s="805"/>
      <c r="DV121" s="782">
        <v>39</v>
      </c>
      <c r="DW121" s="782"/>
      <c r="DX121" s="782"/>
      <c r="DY121" s="782"/>
      <c r="DZ121" s="783"/>
    </row>
    <row r="122" spans="1:130" s="199" customFormat="1" ht="26.25" customHeight="1" x14ac:dyDescent="0.15">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19428746</v>
      </c>
      <c r="BR122" s="836"/>
      <c r="BS122" s="836"/>
      <c r="BT122" s="836"/>
      <c r="BU122" s="836"/>
      <c r="BV122" s="836">
        <v>18107355</v>
      </c>
      <c r="BW122" s="836"/>
      <c r="BX122" s="836"/>
      <c r="BY122" s="836"/>
      <c r="BZ122" s="836"/>
      <c r="CA122" s="836">
        <v>17114853</v>
      </c>
      <c r="CB122" s="836"/>
      <c r="CC122" s="836"/>
      <c r="CD122" s="836"/>
      <c r="CE122" s="836"/>
      <c r="CF122" s="837">
        <v>250.8</v>
      </c>
      <c r="CG122" s="838"/>
      <c r="CH122" s="838"/>
      <c r="CI122" s="838"/>
      <c r="CJ122" s="838"/>
      <c r="CK122" s="860"/>
      <c r="CL122" s="846"/>
      <c r="CM122" s="846"/>
      <c r="CN122" s="846"/>
      <c r="CO122" s="847"/>
      <c r="CP122" s="826" t="s">
        <v>382</v>
      </c>
      <c r="CQ122" s="827"/>
      <c r="CR122" s="827"/>
      <c r="CS122" s="827"/>
      <c r="CT122" s="827"/>
      <c r="CU122" s="827"/>
      <c r="CV122" s="827"/>
      <c r="CW122" s="827"/>
      <c r="CX122" s="827"/>
      <c r="CY122" s="827"/>
      <c r="CZ122" s="827"/>
      <c r="DA122" s="827"/>
      <c r="DB122" s="827"/>
      <c r="DC122" s="827"/>
      <c r="DD122" s="827"/>
      <c r="DE122" s="827"/>
      <c r="DF122" s="828"/>
      <c r="DG122" s="804">
        <v>1094166</v>
      </c>
      <c r="DH122" s="805"/>
      <c r="DI122" s="805"/>
      <c r="DJ122" s="805"/>
      <c r="DK122" s="805"/>
      <c r="DL122" s="805">
        <v>1046153</v>
      </c>
      <c r="DM122" s="805"/>
      <c r="DN122" s="805"/>
      <c r="DO122" s="805"/>
      <c r="DP122" s="805"/>
      <c r="DQ122" s="805">
        <v>990019</v>
      </c>
      <c r="DR122" s="805"/>
      <c r="DS122" s="805"/>
      <c r="DT122" s="805"/>
      <c r="DU122" s="805"/>
      <c r="DV122" s="782">
        <v>14.5</v>
      </c>
      <c r="DW122" s="782"/>
      <c r="DX122" s="782"/>
      <c r="DY122" s="782"/>
      <c r="DZ122" s="783"/>
    </row>
    <row r="123" spans="1:130" s="199" customFormat="1" ht="26.25" customHeight="1" x14ac:dyDescent="0.15">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441</v>
      </c>
      <c r="BP123" s="869"/>
      <c r="BQ123" s="823">
        <v>27056732</v>
      </c>
      <c r="BR123" s="824"/>
      <c r="BS123" s="824"/>
      <c r="BT123" s="824"/>
      <c r="BU123" s="824"/>
      <c r="BV123" s="824">
        <v>25422610</v>
      </c>
      <c r="BW123" s="824"/>
      <c r="BX123" s="824"/>
      <c r="BY123" s="824"/>
      <c r="BZ123" s="824"/>
      <c r="CA123" s="824">
        <v>24302030</v>
      </c>
      <c r="CB123" s="824"/>
      <c r="CC123" s="824"/>
      <c r="CD123" s="824"/>
      <c r="CE123" s="824"/>
      <c r="CF123" s="734"/>
      <c r="CG123" s="735"/>
      <c r="CH123" s="735"/>
      <c r="CI123" s="735"/>
      <c r="CJ123" s="825"/>
      <c r="CK123" s="860"/>
      <c r="CL123" s="846"/>
      <c r="CM123" s="846"/>
      <c r="CN123" s="846"/>
      <c r="CO123" s="847"/>
      <c r="CP123" s="826" t="s">
        <v>384</v>
      </c>
      <c r="CQ123" s="827"/>
      <c r="CR123" s="827"/>
      <c r="CS123" s="827"/>
      <c r="CT123" s="827"/>
      <c r="CU123" s="827"/>
      <c r="CV123" s="827"/>
      <c r="CW123" s="827"/>
      <c r="CX123" s="827"/>
      <c r="CY123" s="827"/>
      <c r="CZ123" s="827"/>
      <c r="DA123" s="827"/>
      <c r="DB123" s="827"/>
      <c r="DC123" s="827"/>
      <c r="DD123" s="827"/>
      <c r="DE123" s="827"/>
      <c r="DF123" s="828"/>
      <c r="DG123" s="767">
        <v>528621</v>
      </c>
      <c r="DH123" s="768"/>
      <c r="DI123" s="768"/>
      <c r="DJ123" s="768"/>
      <c r="DK123" s="769"/>
      <c r="DL123" s="770">
        <v>506241</v>
      </c>
      <c r="DM123" s="768"/>
      <c r="DN123" s="768"/>
      <c r="DO123" s="768"/>
      <c r="DP123" s="769"/>
      <c r="DQ123" s="770">
        <v>478909</v>
      </c>
      <c r="DR123" s="768"/>
      <c r="DS123" s="768"/>
      <c r="DT123" s="768"/>
      <c r="DU123" s="769"/>
      <c r="DV123" s="815">
        <v>7</v>
      </c>
      <c r="DW123" s="816"/>
      <c r="DX123" s="816"/>
      <c r="DY123" s="816"/>
      <c r="DZ123" s="817"/>
    </row>
    <row r="124" spans="1:130" s="199" customFormat="1" ht="26.25" customHeight="1" thickBot="1" x14ac:dyDescent="0.2">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37.9</v>
      </c>
      <c r="BR124" s="822"/>
      <c r="BS124" s="822"/>
      <c r="BT124" s="822"/>
      <c r="BU124" s="822"/>
      <c r="BV124" s="822">
        <v>38</v>
      </c>
      <c r="BW124" s="822"/>
      <c r="BX124" s="822"/>
      <c r="BY124" s="822"/>
      <c r="BZ124" s="822"/>
      <c r="CA124" s="822">
        <v>32.1</v>
      </c>
      <c r="CB124" s="822"/>
      <c r="CC124" s="822"/>
      <c r="CD124" s="822"/>
      <c r="CE124" s="822"/>
      <c r="CF124" s="712"/>
      <c r="CG124" s="713"/>
      <c r="CH124" s="713"/>
      <c r="CI124" s="713"/>
      <c r="CJ124" s="853"/>
      <c r="CK124" s="861"/>
      <c r="CL124" s="861"/>
      <c r="CM124" s="861"/>
      <c r="CN124" s="861"/>
      <c r="CO124" s="862"/>
      <c r="CP124" s="826" t="s">
        <v>443</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444</v>
      </c>
      <c r="CL125" s="843"/>
      <c r="CM125" s="843"/>
      <c r="CN125" s="843"/>
      <c r="CO125" s="844"/>
      <c r="CP125" s="851" t="s">
        <v>445</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446</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447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448</v>
      </c>
      <c r="AY127" s="800"/>
      <c r="AZ127" s="800"/>
      <c r="BA127" s="800"/>
      <c r="BB127" s="800"/>
      <c r="BC127" s="800"/>
      <c r="BD127" s="800"/>
      <c r="BE127" s="801"/>
      <c r="BF127" s="799" t="s">
        <v>449</v>
      </c>
      <c r="BG127" s="800"/>
      <c r="BH127" s="800"/>
      <c r="BI127" s="800"/>
      <c r="BJ127" s="800"/>
      <c r="BK127" s="800"/>
      <c r="BL127" s="801"/>
      <c r="BM127" s="799" t="s">
        <v>450</v>
      </c>
      <c r="BN127" s="800"/>
      <c r="BO127" s="800"/>
      <c r="BP127" s="800"/>
      <c r="BQ127" s="800"/>
      <c r="BR127" s="800"/>
      <c r="BS127" s="801"/>
      <c r="BT127" s="799" t="s">
        <v>451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452</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454</v>
      </c>
      <c r="X128" s="786"/>
      <c r="Y128" s="786"/>
      <c r="Z128" s="787"/>
      <c r="AA128" s="788" t="s">
        <v>112</v>
      </c>
      <c r="AB128" s="789"/>
      <c r="AC128" s="789"/>
      <c r="AD128" s="789"/>
      <c r="AE128" s="790"/>
      <c r="AF128" s="791" t="s">
        <v>112</v>
      </c>
      <c r="AG128" s="789"/>
      <c r="AH128" s="789"/>
      <c r="AI128" s="789"/>
      <c r="AJ128" s="790"/>
      <c r="AK128" s="791" t="s">
        <v>112</v>
      </c>
      <c r="AL128" s="789"/>
      <c r="AM128" s="789"/>
      <c r="AN128" s="789"/>
      <c r="AO128" s="790"/>
      <c r="AP128" s="792"/>
      <c r="AQ128" s="793"/>
      <c r="AR128" s="793"/>
      <c r="AS128" s="793"/>
      <c r="AT128" s="794"/>
      <c r="AU128" s="235"/>
      <c r="AV128" s="235"/>
      <c r="AW128" s="235"/>
      <c r="AX128" s="795" t="s">
        <v>455</v>
      </c>
      <c r="AY128" s="796"/>
      <c r="AZ128" s="796"/>
      <c r="BA128" s="796"/>
      <c r="BB128" s="796"/>
      <c r="BC128" s="796"/>
      <c r="BD128" s="796"/>
      <c r="BE128" s="797"/>
      <c r="BF128" s="774" t="s">
        <v>112</v>
      </c>
      <c r="BG128" s="775"/>
      <c r="BH128" s="775"/>
      <c r="BI128" s="775"/>
      <c r="BJ128" s="775"/>
      <c r="BK128" s="775"/>
      <c r="BL128" s="798"/>
      <c r="BM128" s="774">
        <v>13.56</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456</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457</v>
      </c>
      <c r="X129" s="765"/>
      <c r="Y129" s="765"/>
      <c r="Z129" s="766"/>
      <c r="AA129" s="767">
        <v>9016847</v>
      </c>
      <c r="AB129" s="768"/>
      <c r="AC129" s="768"/>
      <c r="AD129" s="768"/>
      <c r="AE129" s="769"/>
      <c r="AF129" s="770">
        <v>8973965</v>
      </c>
      <c r="AG129" s="768"/>
      <c r="AH129" s="768"/>
      <c r="AI129" s="768"/>
      <c r="AJ129" s="769"/>
      <c r="AK129" s="770">
        <v>8787820</v>
      </c>
      <c r="AL129" s="768"/>
      <c r="AM129" s="768"/>
      <c r="AN129" s="768"/>
      <c r="AO129" s="769"/>
      <c r="AP129" s="771"/>
      <c r="AQ129" s="772"/>
      <c r="AR129" s="772"/>
      <c r="AS129" s="772"/>
      <c r="AT129" s="773"/>
      <c r="AU129" s="237"/>
      <c r="AV129" s="237"/>
      <c r="AW129" s="237"/>
      <c r="AX129" s="737" t="s">
        <v>458</v>
      </c>
      <c r="AY129" s="738"/>
      <c r="AZ129" s="738"/>
      <c r="BA129" s="738"/>
      <c r="BB129" s="738"/>
      <c r="BC129" s="738"/>
      <c r="BD129" s="738"/>
      <c r="BE129" s="739"/>
      <c r="BF129" s="757" t="s">
        <v>112</v>
      </c>
      <c r="BG129" s="758"/>
      <c r="BH129" s="758"/>
      <c r="BI129" s="758"/>
      <c r="BJ129" s="758"/>
      <c r="BK129" s="758"/>
      <c r="BL129" s="759"/>
      <c r="BM129" s="757">
        <v>18.559999999999999</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460</v>
      </c>
      <c r="X130" s="765"/>
      <c r="Y130" s="765"/>
      <c r="Z130" s="766"/>
      <c r="AA130" s="767">
        <v>1991058</v>
      </c>
      <c r="AB130" s="768"/>
      <c r="AC130" s="768"/>
      <c r="AD130" s="768"/>
      <c r="AE130" s="769"/>
      <c r="AF130" s="770">
        <v>1972209</v>
      </c>
      <c r="AG130" s="768"/>
      <c r="AH130" s="768"/>
      <c r="AI130" s="768"/>
      <c r="AJ130" s="769"/>
      <c r="AK130" s="770">
        <v>1963832</v>
      </c>
      <c r="AL130" s="768"/>
      <c r="AM130" s="768"/>
      <c r="AN130" s="768"/>
      <c r="AO130" s="769"/>
      <c r="AP130" s="771"/>
      <c r="AQ130" s="772"/>
      <c r="AR130" s="772"/>
      <c r="AS130" s="772"/>
      <c r="AT130" s="773"/>
      <c r="AU130" s="237"/>
      <c r="AV130" s="237"/>
      <c r="AW130" s="237"/>
      <c r="AX130" s="737" t="s">
        <v>461</v>
      </c>
      <c r="AY130" s="738"/>
      <c r="AZ130" s="738"/>
      <c r="BA130" s="738"/>
      <c r="BB130" s="738"/>
      <c r="BC130" s="738"/>
      <c r="BD130" s="738"/>
      <c r="BE130" s="739"/>
      <c r="BF130" s="740">
        <v>15.6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462</v>
      </c>
      <c r="X131" s="748"/>
      <c r="Y131" s="748"/>
      <c r="Z131" s="749"/>
      <c r="AA131" s="750">
        <v>7025789</v>
      </c>
      <c r="AB131" s="751"/>
      <c r="AC131" s="751"/>
      <c r="AD131" s="751"/>
      <c r="AE131" s="752"/>
      <c r="AF131" s="753">
        <v>7001756</v>
      </c>
      <c r="AG131" s="751"/>
      <c r="AH131" s="751"/>
      <c r="AI131" s="751"/>
      <c r="AJ131" s="752"/>
      <c r="AK131" s="753">
        <v>6823988</v>
      </c>
      <c r="AL131" s="751"/>
      <c r="AM131" s="751"/>
      <c r="AN131" s="751"/>
      <c r="AO131" s="752"/>
      <c r="AP131" s="754"/>
      <c r="AQ131" s="755"/>
      <c r="AR131" s="755"/>
      <c r="AS131" s="755"/>
      <c r="AT131" s="756"/>
      <c r="AU131" s="237"/>
      <c r="AV131" s="237"/>
      <c r="AW131" s="237"/>
      <c r="AX131" s="715" t="s">
        <v>463</v>
      </c>
      <c r="AY131" s="716"/>
      <c r="AZ131" s="716"/>
      <c r="BA131" s="716"/>
      <c r="BB131" s="716"/>
      <c r="BC131" s="716"/>
      <c r="BD131" s="716"/>
      <c r="BE131" s="717"/>
      <c r="BF131" s="718">
        <v>32.1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465</v>
      </c>
      <c r="W132" s="728"/>
      <c r="X132" s="728"/>
      <c r="Y132" s="728"/>
      <c r="Z132" s="729"/>
      <c r="AA132" s="730">
        <v>16.96215187</v>
      </c>
      <c r="AB132" s="731"/>
      <c r="AC132" s="731"/>
      <c r="AD132" s="731"/>
      <c r="AE132" s="732"/>
      <c r="AF132" s="733">
        <v>15.901868049999999</v>
      </c>
      <c r="AG132" s="731"/>
      <c r="AH132" s="731"/>
      <c r="AI132" s="731"/>
      <c r="AJ132" s="732"/>
      <c r="AK132" s="733">
        <v>14.071976680000001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466</v>
      </c>
      <c r="W133" s="707"/>
      <c r="X133" s="707"/>
      <c r="Y133" s="707"/>
      <c r="Z133" s="708"/>
      <c r="AA133" s="709">
        <v>17.8</v>
      </c>
      <c r="AB133" s="710"/>
      <c r="AC133" s="710"/>
      <c r="AD133" s="710"/>
      <c r="AE133" s="711"/>
      <c r="AF133" s="709">
        <v>16.899999999999999</v>
      </c>
      <c r="AG133" s="710"/>
      <c r="AH133" s="710"/>
      <c r="AI133" s="710"/>
      <c r="AJ133" s="711"/>
      <c r="AK133" s="709">
        <v>15.6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24" t="s">
        <v>469</v>
      </c>
      <c r="L7" s="256"/>
      <c r="M7" s="257" t="s">
        <v>470</v>
      </c>
      <c r="N7" s="258"/>
    </row>
    <row r="8" spans="1:16" x14ac:dyDescent="0.15">
      <c r="A8" s="250"/>
      <c r="B8" s="246"/>
      <c r="C8" s="246"/>
      <c r="D8" s="246"/>
      <c r="E8" s="246"/>
      <c r="F8" s="246"/>
      <c r="G8" s="259"/>
      <c r="H8" s="260"/>
      <c r="I8" s="260"/>
      <c r="J8" s="261"/>
      <c r="K8" s="1125"/>
      <c r="L8" s="262" t="s">
        <v>471</v>
      </c>
      <c r="M8" s="263" t="s">
        <v>472</v>
      </c>
      <c r="N8" s="264" t="s">
        <v>473</v>
      </c>
    </row>
    <row r="9" spans="1:16" x14ac:dyDescent="0.15">
      <c r="A9" s="250"/>
      <c r="B9" s="246"/>
      <c r="C9" s="246"/>
      <c r="D9" s="246"/>
      <c r="E9" s="246"/>
      <c r="F9" s="246"/>
      <c r="G9" s="1138" t="s">
        <v>474</v>
      </c>
      <c r="H9" s="1139"/>
      <c r="I9" s="1139"/>
      <c r="J9" s="1140"/>
      <c r="K9" s="265">
        <v>2386170</v>
      </c>
      <c r="L9" s="266">
        <v>85364</v>
      </c>
      <c r="M9" s="267">
        <v>68135</v>
      </c>
      <c r="N9" s="268">
        <v>25.3</v>
      </c>
    </row>
    <row r="10" spans="1:16" x14ac:dyDescent="0.15">
      <c r="A10" s="250"/>
      <c r="B10" s="246"/>
      <c r="C10" s="246"/>
      <c r="D10" s="246"/>
      <c r="E10" s="246"/>
      <c r="F10" s="246"/>
      <c r="G10" s="1138" t="s">
        <v>475</v>
      </c>
      <c r="H10" s="1139"/>
      <c r="I10" s="1139"/>
      <c r="J10" s="1140"/>
      <c r="K10" s="269">
        <v>282924</v>
      </c>
      <c r="L10" s="270">
        <v>10121</v>
      </c>
      <c r="M10" s="271">
        <v>7843</v>
      </c>
      <c r="N10" s="272">
        <v>29</v>
      </c>
    </row>
    <row r="11" spans="1:16" ht="13.5" customHeight="1" x14ac:dyDescent="0.15">
      <c r="A11" s="250"/>
      <c r="B11" s="246"/>
      <c r="C11" s="246"/>
      <c r="D11" s="246"/>
      <c r="E11" s="246"/>
      <c r="F11" s="246"/>
      <c r="G11" s="1138" t="s">
        <v>476</v>
      </c>
      <c r="H11" s="1139"/>
      <c r="I11" s="1139"/>
      <c r="J11" s="1140"/>
      <c r="K11" s="269">
        <v>39053</v>
      </c>
      <c r="L11" s="270">
        <v>1397</v>
      </c>
      <c r="M11" s="271">
        <v>8431</v>
      </c>
      <c r="N11" s="272">
        <v>-83.4</v>
      </c>
    </row>
    <row r="12" spans="1:16" ht="13.5" customHeight="1" x14ac:dyDescent="0.15">
      <c r="A12" s="250"/>
      <c r="B12" s="246"/>
      <c r="C12" s="246"/>
      <c r="D12" s="246"/>
      <c r="E12" s="246"/>
      <c r="F12" s="246"/>
      <c r="G12" s="1138" t="s">
        <v>477</v>
      </c>
      <c r="H12" s="1139"/>
      <c r="I12" s="1139"/>
      <c r="J12" s="1140"/>
      <c r="K12" s="269" t="s">
        <v>478</v>
      </c>
      <c r="L12" s="270" t="s">
        <v>478</v>
      </c>
      <c r="M12" s="271">
        <v>1146</v>
      </c>
      <c r="N12" s="272" t="s">
        <v>478</v>
      </c>
    </row>
    <row r="13" spans="1:16" ht="13.5" customHeight="1" x14ac:dyDescent="0.15">
      <c r="A13" s="250"/>
      <c r="B13" s="246"/>
      <c r="C13" s="246"/>
      <c r="D13" s="246"/>
      <c r="E13" s="246"/>
      <c r="F13" s="246"/>
      <c r="G13" s="1138" t="s">
        <v>479</v>
      </c>
      <c r="H13" s="1139"/>
      <c r="I13" s="1139"/>
      <c r="J13" s="1140"/>
      <c r="K13" s="269" t="s">
        <v>478</v>
      </c>
      <c r="L13" s="270" t="s">
        <v>478</v>
      </c>
      <c r="M13" s="271">
        <v>13</v>
      </c>
      <c r="N13" s="272" t="s">
        <v>478</v>
      </c>
    </row>
    <row r="14" spans="1:16" ht="13.5" customHeight="1" x14ac:dyDescent="0.15">
      <c r="A14" s="250"/>
      <c r="B14" s="246"/>
      <c r="C14" s="246"/>
      <c r="D14" s="246"/>
      <c r="E14" s="246"/>
      <c r="F14" s="246"/>
      <c r="G14" s="1138" t="s">
        <v>480</v>
      </c>
      <c r="H14" s="1139"/>
      <c r="I14" s="1139"/>
      <c r="J14" s="1140"/>
      <c r="K14" s="269">
        <v>98403</v>
      </c>
      <c r="L14" s="270">
        <v>3520</v>
      </c>
      <c r="M14" s="271">
        <v>2999</v>
      </c>
      <c r="N14" s="272">
        <v>17.399999999999999</v>
      </c>
    </row>
    <row r="15" spans="1:16" ht="13.5" customHeight="1" x14ac:dyDescent="0.15">
      <c r="A15" s="250"/>
      <c r="B15" s="246"/>
      <c r="C15" s="246"/>
      <c r="D15" s="246"/>
      <c r="E15" s="246"/>
      <c r="F15" s="246"/>
      <c r="G15" s="1138" t="s">
        <v>481</v>
      </c>
      <c r="H15" s="1139"/>
      <c r="I15" s="1139"/>
      <c r="J15" s="1140"/>
      <c r="K15" s="269">
        <v>15990</v>
      </c>
      <c r="L15" s="270">
        <v>572</v>
      </c>
      <c r="M15" s="271">
        <v>1559</v>
      </c>
      <c r="N15" s="272">
        <v>-63.3</v>
      </c>
    </row>
    <row r="16" spans="1:16" x14ac:dyDescent="0.15">
      <c r="A16" s="250"/>
      <c r="B16" s="246"/>
      <c r="C16" s="246"/>
      <c r="D16" s="246"/>
      <c r="E16" s="246"/>
      <c r="F16" s="246"/>
      <c r="G16" s="1141" t="s">
        <v>482</v>
      </c>
      <c r="H16" s="1142"/>
      <c r="I16" s="1142"/>
      <c r="J16" s="1143"/>
      <c r="K16" s="270">
        <v>-190607</v>
      </c>
      <c r="L16" s="270">
        <v>-6819</v>
      </c>
      <c r="M16" s="271">
        <v>-6577</v>
      </c>
      <c r="N16" s="272">
        <v>3.7</v>
      </c>
    </row>
    <row r="17" spans="1:16" x14ac:dyDescent="0.15">
      <c r="A17" s="250"/>
      <c r="B17" s="246"/>
      <c r="C17" s="246"/>
      <c r="D17" s="246"/>
      <c r="E17" s="246"/>
      <c r="F17" s="246"/>
      <c r="G17" s="1141" t="s">
        <v>170</v>
      </c>
      <c r="H17" s="1142"/>
      <c r="I17" s="1142"/>
      <c r="J17" s="1143"/>
      <c r="K17" s="270">
        <v>2631933</v>
      </c>
      <c r="L17" s="270">
        <v>94156</v>
      </c>
      <c r="M17" s="271">
        <v>83548</v>
      </c>
      <c r="N17" s="272">
        <v>12.7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35" t="s">
        <v>487</v>
      </c>
      <c r="H21" s="1136"/>
      <c r="I21" s="1136"/>
      <c r="J21" s="1137"/>
      <c r="K21" s="282">
        <v>9.91</v>
      </c>
      <c r="L21" s="283">
        <v>8.0299999999999994</v>
      </c>
      <c r="M21" s="284">
        <v>1.88</v>
      </c>
      <c r="N21" s="251"/>
      <c r="O21" s="285"/>
      <c r="P21" s="281"/>
    </row>
    <row r="22" spans="1:16" s="286" customFormat="1" x14ac:dyDescent="0.15">
      <c r="A22" s="281"/>
      <c r="B22" s="251"/>
      <c r="C22" s="251"/>
      <c r="D22" s="251"/>
      <c r="E22" s="251"/>
      <c r="F22" s="251"/>
      <c r="G22" s="1135" t="s">
        <v>488</v>
      </c>
      <c r="H22" s="1136"/>
      <c r="I22" s="1136"/>
      <c r="J22" s="1137"/>
      <c r="K22" s="287">
        <v>94.9</v>
      </c>
      <c r="L22" s="288">
        <v>97.6</v>
      </c>
      <c r="M22" s="289">
        <v>-2.7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24" t="s">
        <v>469</v>
      </c>
      <c r="L30" s="256"/>
      <c r="M30" s="257" t="s">
        <v>470</v>
      </c>
      <c r="N30" s="258"/>
    </row>
    <row r="31" spans="1:16" x14ac:dyDescent="0.15">
      <c r="A31" s="250"/>
      <c r="B31" s="246"/>
      <c r="C31" s="246"/>
      <c r="D31" s="246"/>
      <c r="E31" s="246"/>
      <c r="F31" s="246"/>
      <c r="G31" s="259"/>
      <c r="H31" s="260"/>
      <c r="I31" s="260"/>
      <c r="J31" s="261"/>
      <c r="K31" s="1125"/>
      <c r="L31" s="262" t="s">
        <v>471</v>
      </c>
      <c r="M31" s="263" t="s">
        <v>472</v>
      </c>
      <c r="N31" s="264" t="s">
        <v>473</v>
      </c>
    </row>
    <row r="32" spans="1:16" ht="27" customHeight="1" x14ac:dyDescent="0.15">
      <c r="A32" s="250"/>
      <c r="B32" s="246"/>
      <c r="C32" s="246"/>
      <c r="D32" s="246"/>
      <c r="E32" s="246"/>
      <c r="F32" s="246"/>
      <c r="G32" s="1126" t="s">
        <v>492</v>
      </c>
      <c r="H32" s="1127"/>
      <c r="I32" s="1127"/>
      <c r="J32" s="1128"/>
      <c r="K32" s="296">
        <v>2328389</v>
      </c>
      <c r="L32" s="296">
        <v>83297</v>
      </c>
      <c r="M32" s="297">
        <v>50382</v>
      </c>
      <c r="N32" s="298">
        <v>65.3</v>
      </c>
    </row>
    <row r="33" spans="1:16" ht="13.5" customHeight="1" x14ac:dyDescent="0.15">
      <c r="A33" s="250"/>
      <c r="B33" s="246"/>
      <c r="C33" s="246"/>
      <c r="D33" s="246"/>
      <c r="E33" s="246"/>
      <c r="F33" s="246"/>
      <c r="G33" s="1126" t="s">
        <v>493</v>
      </c>
      <c r="H33" s="1127"/>
      <c r="I33" s="1127"/>
      <c r="J33" s="1128"/>
      <c r="K33" s="296" t="s">
        <v>478</v>
      </c>
      <c r="L33" s="296" t="s">
        <v>478</v>
      </c>
      <c r="M33" s="297" t="s">
        <v>478</v>
      </c>
      <c r="N33" s="298" t="s">
        <v>478</v>
      </c>
    </row>
    <row r="34" spans="1:16" ht="27" customHeight="1" x14ac:dyDescent="0.15">
      <c r="A34" s="250"/>
      <c r="B34" s="246"/>
      <c r="C34" s="246"/>
      <c r="D34" s="246"/>
      <c r="E34" s="246"/>
      <c r="F34" s="246"/>
      <c r="G34" s="1126" t="s">
        <v>494</v>
      </c>
      <c r="H34" s="1127"/>
      <c r="I34" s="1127"/>
      <c r="J34" s="1128"/>
      <c r="K34" s="296" t="s">
        <v>478</v>
      </c>
      <c r="L34" s="296" t="s">
        <v>478</v>
      </c>
      <c r="M34" s="297">
        <v>67</v>
      </c>
      <c r="N34" s="298" t="s">
        <v>478</v>
      </c>
    </row>
    <row r="35" spans="1:16" ht="27" customHeight="1" x14ac:dyDescent="0.15">
      <c r="A35" s="250"/>
      <c r="B35" s="246"/>
      <c r="C35" s="246"/>
      <c r="D35" s="246"/>
      <c r="E35" s="246"/>
      <c r="F35" s="246"/>
      <c r="G35" s="1126" t="s">
        <v>495</v>
      </c>
      <c r="H35" s="1127"/>
      <c r="I35" s="1127"/>
      <c r="J35" s="1128"/>
      <c r="K35" s="296">
        <v>595713</v>
      </c>
      <c r="L35" s="296">
        <v>21311</v>
      </c>
      <c r="M35" s="297">
        <v>21211</v>
      </c>
      <c r="N35" s="298">
        <v>0.5</v>
      </c>
    </row>
    <row r="36" spans="1:16" ht="27" customHeight="1" x14ac:dyDescent="0.15">
      <c r="A36" s="250"/>
      <c r="B36" s="246"/>
      <c r="C36" s="246"/>
      <c r="D36" s="246"/>
      <c r="E36" s="246"/>
      <c r="F36" s="246"/>
      <c r="G36" s="1126" t="s">
        <v>496</v>
      </c>
      <c r="H36" s="1127"/>
      <c r="I36" s="1127"/>
      <c r="J36" s="1128"/>
      <c r="K36" s="296" t="s">
        <v>478</v>
      </c>
      <c r="L36" s="296" t="s">
        <v>478</v>
      </c>
      <c r="M36" s="297">
        <v>3327</v>
      </c>
      <c r="N36" s="298" t="s">
        <v>478</v>
      </c>
    </row>
    <row r="37" spans="1:16" ht="13.5" customHeight="1" x14ac:dyDescent="0.15">
      <c r="A37" s="250"/>
      <c r="B37" s="246"/>
      <c r="C37" s="246"/>
      <c r="D37" s="246"/>
      <c r="E37" s="246"/>
      <c r="F37" s="246"/>
      <c r="G37" s="1126" t="s">
        <v>497</v>
      </c>
      <c r="H37" s="1127"/>
      <c r="I37" s="1127"/>
      <c r="J37" s="1128"/>
      <c r="K37" s="296" t="s">
        <v>478</v>
      </c>
      <c r="L37" s="296" t="s">
        <v>478</v>
      </c>
      <c r="M37" s="297">
        <v>797</v>
      </c>
      <c r="N37" s="298" t="s">
        <v>478</v>
      </c>
    </row>
    <row r="38" spans="1:16" ht="27" customHeight="1" x14ac:dyDescent="0.15">
      <c r="A38" s="250"/>
      <c r="B38" s="246"/>
      <c r="C38" s="246"/>
      <c r="D38" s="246"/>
      <c r="E38" s="246"/>
      <c r="F38" s="246"/>
      <c r="G38" s="1129" t="s">
        <v>498</v>
      </c>
      <c r="H38" s="1130"/>
      <c r="I38" s="1130"/>
      <c r="J38" s="1131"/>
      <c r="K38" s="299" t="s">
        <v>478</v>
      </c>
      <c r="L38" s="299" t="s">
        <v>478</v>
      </c>
      <c r="M38" s="300">
        <v>3</v>
      </c>
      <c r="N38" s="301" t="s">
        <v>478</v>
      </c>
      <c r="O38" s="295"/>
    </row>
    <row r="39" spans="1:16" x14ac:dyDescent="0.15">
      <c r="A39" s="250"/>
      <c r="B39" s="246"/>
      <c r="C39" s="246"/>
      <c r="D39" s="246"/>
      <c r="E39" s="246"/>
      <c r="F39" s="246"/>
      <c r="G39" s="1129" t="s">
        <v>499</v>
      </c>
      <c r="H39" s="1130"/>
      <c r="I39" s="1130"/>
      <c r="J39" s="1131"/>
      <c r="K39" s="302" t="s">
        <v>478</v>
      </c>
      <c r="L39" s="302" t="s">
        <v>478</v>
      </c>
      <c r="M39" s="303">
        <v>-4757</v>
      </c>
      <c r="N39" s="304" t="s">
        <v>478</v>
      </c>
      <c r="O39" s="295"/>
    </row>
    <row r="40" spans="1:16" ht="27" customHeight="1" x14ac:dyDescent="0.15">
      <c r="A40" s="250"/>
      <c r="B40" s="246"/>
      <c r="C40" s="246"/>
      <c r="D40" s="246"/>
      <c r="E40" s="246"/>
      <c r="F40" s="246"/>
      <c r="G40" s="1126" t="s">
        <v>500</v>
      </c>
      <c r="H40" s="1127"/>
      <c r="I40" s="1127"/>
      <c r="J40" s="1128"/>
      <c r="K40" s="302">
        <v>-1963832</v>
      </c>
      <c r="L40" s="302">
        <v>-70255</v>
      </c>
      <c r="M40" s="303">
        <v>-48278</v>
      </c>
      <c r="N40" s="304">
        <v>45.5</v>
      </c>
      <c r="O40" s="295"/>
    </row>
    <row r="41" spans="1:16" x14ac:dyDescent="0.15">
      <c r="A41" s="250"/>
      <c r="B41" s="246"/>
      <c r="C41" s="246"/>
      <c r="D41" s="246"/>
      <c r="E41" s="246"/>
      <c r="F41" s="246"/>
      <c r="G41" s="1132" t="s">
        <v>281</v>
      </c>
      <c r="H41" s="1133"/>
      <c r="I41" s="1133"/>
      <c r="J41" s="1134"/>
      <c r="K41" s="296">
        <v>960270</v>
      </c>
      <c r="L41" s="302">
        <v>34353</v>
      </c>
      <c r="M41" s="303">
        <v>22752</v>
      </c>
      <c r="N41" s="304">
        <v>51</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19" t="s">
        <v>469</v>
      </c>
      <c r="J49" s="1121" t="s">
        <v>504</v>
      </c>
      <c r="K49" s="1122"/>
      <c r="L49" s="1122"/>
      <c r="M49" s="1122"/>
      <c r="N49" s="1123"/>
    </row>
    <row r="50" spans="1:14" x14ac:dyDescent="0.15">
      <c r="A50" s="250"/>
      <c r="B50" s="246"/>
      <c r="C50" s="246"/>
      <c r="D50" s="246"/>
      <c r="E50" s="246"/>
      <c r="F50" s="246"/>
      <c r="G50" s="314"/>
      <c r="H50" s="315"/>
      <c r="I50" s="1120"/>
      <c r="J50" s="316" t="s">
        <v>505</v>
      </c>
      <c r="K50" s="317" t="s">
        <v>506</v>
      </c>
      <c r="L50" s="318" t="s">
        <v>507</v>
      </c>
      <c r="M50" s="319" t="s">
        <v>508</v>
      </c>
      <c r="N50" s="320" t="s">
        <v>509</v>
      </c>
    </row>
    <row r="51" spans="1:14" x14ac:dyDescent="0.15">
      <c r="A51" s="250"/>
      <c r="B51" s="246"/>
      <c r="C51" s="246"/>
      <c r="D51" s="246"/>
      <c r="E51" s="246"/>
      <c r="F51" s="246"/>
      <c r="G51" s="312" t="s">
        <v>510</v>
      </c>
      <c r="H51" s="313"/>
      <c r="I51" s="321">
        <v>1317448</v>
      </c>
      <c r="J51" s="322">
        <v>44779</v>
      </c>
      <c r="K51" s="323">
        <v>52.6</v>
      </c>
      <c r="L51" s="324">
        <v>70489</v>
      </c>
      <c r="M51" s="325">
        <v>5.0999999999999996</v>
      </c>
      <c r="N51" s="326">
        <v>47.5</v>
      </c>
    </row>
    <row r="52" spans="1:14" x14ac:dyDescent="0.15">
      <c r="A52" s="250"/>
      <c r="B52" s="246"/>
      <c r="C52" s="246"/>
      <c r="D52" s="246"/>
      <c r="E52" s="246"/>
      <c r="F52" s="246"/>
      <c r="G52" s="327"/>
      <c r="H52" s="328" t="s">
        <v>511</v>
      </c>
      <c r="I52" s="329">
        <v>986527</v>
      </c>
      <c r="J52" s="330">
        <v>33531</v>
      </c>
      <c r="K52" s="331">
        <v>17.600000000000001</v>
      </c>
      <c r="L52" s="332">
        <v>37817</v>
      </c>
      <c r="M52" s="333">
        <v>1.8</v>
      </c>
      <c r="N52" s="334">
        <v>15.8</v>
      </c>
    </row>
    <row r="53" spans="1:14" x14ac:dyDescent="0.15">
      <c r="A53" s="250"/>
      <c r="B53" s="246"/>
      <c r="C53" s="246"/>
      <c r="D53" s="246"/>
      <c r="E53" s="246"/>
      <c r="F53" s="246"/>
      <c r="G53" s="312" t="s">
        <v>512</v>
      </c>
      <c r="H53" s="313"/>
      <c r="I53" s="321">
        <v>801450</v>
      </c>
      <c r="J53" s="322">
        <v>27512</v>
      </c>
      <c r="K53" s="323">
        <v>-38.6</v>
      </c>
      <c r="L53" s="324">
        <v>84389</v>
      </c>
      <c r="M53" s="325">
        <v>19.7</v>
      </c>
      <c r="N53" s="326">
        <v>-58.3</v>
      </c>
    </row>
    <row r="54" spans="1:14" x14ac:dyDescent="0.15">
      <c r="A54" s="250"/>
      <c r="B54" s="246"/>
      <c r="C54" s="246"/>
      <c r="D54" s="246"/>
      <c r="E54" s="246"/>
      <c r="F54" s="246"/>
      <c r="G54" s="327"/>
      <c r="H54" s="328" t="s">
        <v>511</v>
      </c>
      <c r="I54" s="329">
        <v>425223</v>
      </c>
      <c r="J54" s="330">
        <v>14597</v>
      </c>
      <c r="K54" s="331">
        <v>-56.5</v>
      </c>
      <c r="L54" s="332">
        <v>44339</v>
      </c>
      <c r="M54" s="333">
        <v>17.2</v>
      </c>
      <c r="N54" s="334">
        <v>-73.7</v>
      </c>
    </row>
    <row r="55" spans="1:14" x14ac:dyDescent="0.15">
      <c r="A55" s="250"/>
      <c r="B55" s="246"/>
      <c r="C55" s="246"/>
      <c r="D55" s="246"/>
      <c r="E55" s="246"/>
      <c r="F55" s="246"/>
      <c r="G55" s="312" t="s">
        <v>513</v>
      </c>
      <c r="H55" s="313"/>
      <c r="I55" s="321">
        <v>993359</v>
      </c>
      <c r="J55" s="322">
        <v>34494</v>
      </c>
      <c r="K55" s="323">
        <v>25.4</v>
      </c>
      <c r="L55" s="324">
        <v>83623</v>
      </c>
      <c r="M55" s="325">
        <v>-0.9</v>
      </c>
      <c r="N55" s="326">
        <v>26.3</v>
      </c>
    </row>
    <row r="56" spans="1:14" x14ac:dyDescent="0.15">
      <c r="A56" s="250"/>
      <c r="B56" s="246"/>
      <c r="C56" s="246"/>
      <c r="D56" s="246"/>
      <c r="E56" s="246"/>
      <c r="F56" s="246"/>
      <c r="G56" s="327"/>
      <c r="H56" s="328" t="s">
        <v>511</v>
      </c>
      <c r="I56" s="329">
        <v>658674</v>
      </c>
      <c r="J56" s="330">
        <v>22872</v>
      </c>
      <c r="K56" s="331">
        <v>56.7</v>
      </c>
      <c r="L56" s="332">
        <v>48787</v>
      </c>
      <c r="M56" s="333">
        <v>10</v>
      </c>
      <c r="N56" s="334">
        <v>46.7</v>
      </c>
    </row>
    <row r="57" spans="1:14" x14ac:dyDescent="0.15">
      <c r="A57" s="250"/>
      <c r="B57" s="246"/>
      <c r="C57" s="246"/>
      <c r="D57" s="246"/>
      <c r="E57" s="246"/>
      <c r="F57" s="246"/>
      <c r="G57" s="312" t="s">
        <v>514</v>
      </c>
      <c r="H57" s="313"/>
      <c r="I57" s="321">
        <v>803423</v>
      </c>
      <c r="J57" s="322">
        <v>28390</v>
      </c>
      <c r="K57" s="323">
        <v>-17.7</v>
      </c>
      <c r="L57" s="324">
        <v>81768</v>
      </c>
      <c r="M57" s="325">
        <v>-2.2000000000000002</v>
      </c>
      <c r="N57" s="326">
        <v>-15.5</v>
      </c>
    </row>
    <row r="58" spans="1:14" x14ac:dyDescent="0.15">
      <c r="A58" s="250"/>
      <c r="B58" s="246"/>
      <c r="C58" s="246"/>
      <c r="D58" s="246"/>
      <c r="E58" s="246"/>
      <c r="F58" s="246"/>
      <c r="G58" s="327"/>
      <c r="H58" s="328" t="s">
        <v>511</v>
      </c>
      <c r="I58" s="329">
        <v>596642</v>
      </c>
      <c r="J58" s="330">
        <v>21083</v>
      </c>
      <c r="K58" s="331">
        <v>-7.8</v>
      </c>
      <c r="L58" s="332">
        <v>37917</v>
      </c>
      <c r="M58" s="333">
        <v>-22.3</v>
      </c>
      <c r="N58" s="334">
        <v>14.5</v>
      </c>
    </row>
    <row r="59" spans="1:14" x14ac:dyDescent="0.15">
      <c r="A59" s="250"/>
      <c r="B59" s="246"/>
      <c r="C59" s="246"/>
      <c r="D59" s="246"/>
      <c r="E59" s="246"/>
      <c r="F59" s="246"/>
      <c r="G59" s="312" t="s">
        <v>515</v>
      </c>
      <c r="H59" s="313"/>
      <c r="I59" s="321">
        <v>758130</v>
      </c>
      <c r="J59" s="322">
        <v>27122</v>
      </c>
      <c r="K59" s="323">
        <v>-4.5</v>
      </c>
      <c r="L59" s="324">
        <v>65876</v>
      </c>
      <c r="M59" s="325">
        <v>-19.399999999999999</v>
      </c>
      <c r="N59" s="326">
        <v>14.9</v>
      </c>
    </row>
    <row r="60" spans="1:14" x14ac:dyDescent="0.15">
      <c r="A60" s="250"/>
      <c r="B60" s="246"/>
      <c r="C60" s="246"/>
      <c r="D60" s="246"/>
      <c r="E60" s="246"/>
      <c r="F60" s="246"/>
      <c r="G60" s="327"/>
      <c r="H60" s="328" t="s">
        <v>511</v>
      </c>
      <c r="I60" s="335">
        <v>490752</v>
      </c>
      <c r="J60" s="330">
        <v>17556</v>
      </c>
      <c r="K60" s="331">
        <v>-16.7</v>
      </c>
      <c r="L60" s="332">
        <v>36484</v>
      </c>
      <c r="M60" s="333">
        <v>-3.8</v>
      </c>
      <c r="N60" s="334">
        <v>-12.9</v>
      </c>
    </row>
    <row r="61" spans="1:14" x14ac:dyDescent="0.15">
      <c r="A61" s="250"/>
      <c r="B61" s="246"/>
      <c r="C61" s="246"/>
      <c r="D61" s="246"/>
      <c r="E61" s="246"/>
      <c r="F61" s="246"/>
      <c r="G61" s="312" t="s">
        <v>516</v>
      </c>
      <c r="H61" s="336"/>
      <c r="I61" s="337">
        <v>934762</v>
      </c>
      <c r="J61" s="338">
        <v>32459</v>
      </c>
      <c r="K61" s="339">
        <v>3.4</v>
      </c>
      <c r="L61" s="340">
        <v>77229</v>
      </c>
      <c r="M61" s="341">
        <v>0.5</v>
      </c>
      <c r="N61" s="326">
        <v>2.9</v>
      </c>
    </row>
    <row r="62" spans="1:14" x14ac:dyDescent="0.15">
      <c r="A62" s="250"/>
      <c r="B62" s="246"/>
      <c r="C62" s="246"/>
      <c r="D62" s="246"/>
      <c r="E62" s="246"/>
      <c r="F62" s="246"/>
      <c r="G62" s="327"/>
      <c r="H62" s="328" t="s">
        <v>511</v>
      </c>
      <c r="I62" s="329">
        <v>631564</v>
      </c>
      <c r="J62" s="330">
        <v>21928</v>
      </c>
      <c r="K62" s="331">
        <v>-1.3</v>
      </c>
      <c r="L62" s="332">
        <v>41069</v>
      </c>
      <c r="M62" s="333">
        <v>0.6</v>
      </c>
      <c r="N62" s="334">
        <v>-1.9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4" t="s">
        <v>3</v>
      </c>
      <c r="D47" s="1144"/>
      <c r="E47" s="1145"/>
      <c r="F47" s="11">
        <v>37.549999999999997</v>
      </c>
      <c r="G47" s="12">
        <v>39.53</v>
      </c>
      <c r="H47" s="12">
        <v>40.32</v>
      </c>
      <c r="I47" s="12">
        <v>37.770000000000003</v>
      </c>
      <c r="J47" s="13">
        <v>36.340000000000003</v>
      </c>
    </row>
    <row r="48" spans="2:10" ht="57.75" customHeight="1" x14ac:dyDescent="0.15">
      <c r="B48" s="14"/>
      <c r="C48" s="1146" t="s">
        <v>4</v>
      </c>
      <c r="D48" s="1146"/>
      <c r="E48" s="1147"/>
      <c r="F48" s="15">
        <v>5.36</v>
      </c>
      <c r="G48" s="16">
        <v>7.55</v>
      </c>
      <c r="H48" s="16">
        <v>4.04</v>
      </c>
      <c r="I48" s="16">
        <v>3.23</v>
      </c>
      <c r="J48" s="17">
        <v>2.98</v>
      </c>
    </row>
    <row r="49" spans="2:10" ht="57.75" customHeight="1" thickBot="1" x14ac:dyDescent="0.2">
      <c r="B49" s="18"/>
      <c r="C49" s="1148" t="s">
        <v>5</v>
      </c>
      <c r="D49" s="1148"/>
      <c r="E49" s="1149"/>
      <c r="F49" s="19" t="s">
        <v>523</v>
      </c>
      <c r="G49" s="20">
        <v>2.34</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2018-03-04T23:58:06Z</cp:lastPrinted>
  <dcterms:created xsi:type="dcterms:W3CDTF">2018-01-24T05:05:01Z</dcterms:created>
  <dcterms:modified xsi:type="dcterms:W3CDTF">2018-04-26T06:28:54Z</dcterms:modified>
  <cp:category/>
</cp:coreProperties>
</file>